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opet\Desktop\PPT 2025  1. ketv\"/>
    </mc:Choice>
  </mc:AlternateContent>
  <xr:revisionPtr revIDLastSave="0" documentId="13_ncr:1_{8B68D0BF-FF6A-48CB-A8A4-719E0A42C6F6}" xr6:coauthVersionLast="47" xr6:coauthVersionMax="47" xr10:uidLastSave="{00000000-0000-0000-0000-000000000000}"/>
  <bookViews>
    <workbookView xWindow="1275" yWindow="3345" windowWidth="21600" windowHeight="11385" activeTab="2" xr2:uid="{00000000-000D-0000-FFFF-FFFF00000000}"/>
  </bookViews>
  <sheets>
    <sheet name="FBA" sheetId="2" r:id="rId1"/>
    <sheet name="VRA" sheetId="5" r:id="rId2"/>
    <sheet name="Finansavimo sumos" sheetId="1" r:id="rId3"/>
  </sheets>
  <definedNames>
    <definedName name="_xlnm.Print_Area" localSheetId="0">FBA!$A$1:$H$119</definedName>
    <definedName name="_xlnm.Print_Area" localSheetId="2">'Finansavimo sumos'!$A$1:$N$29</definedName>
    <definedName name="_xlnm.Print_Titles" localSheetId="0">FBA!$19:$19</definedName>
    <definedName name="_xlnm.Print_Titles" localSheetId="2">'Finansavimo sumos'!$10:$12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5" l="1"/>
  <c r="G47" i="5"/>
  <c r="H31" i="5"/>
  <c r="G31" i="5"/>
  <c r="H28" i="5"/>
  <c r="G28" i="5"/>
  <c r="H22" i="5"/>
  <c r="G22" i="5"/>
  <c r="G21" i="5" s="1"/>
  <c r="G46" i="5" s="1"/>
  <c r="H21" i="5"/>
  <c r="H46" i="5" s="1"/>
  <c r="H54" i="5" s="1"/>
  <c r="H56" i="5" s="1"/>
  <c r="L25" i="1"/>
  <c r="N24" i="1"/>
  <c r="N23" i="1"/>
  <c r="M22" i="1"/>
  <c r="M25" i="1" s="1"/>
  <c r="L22" i="1"/>
  <c r="K22" i="1"/>
  <c r="J22" i="1"/>
  <c r="I22" i="1"/>
  <c r="H22" i="1"/>
  <c r="G22" i="1"/>
  <c r="F22" i="1"/>
  <c r="E22" i="1"/>
  <c r="N22" i="1" s="1"/>
  <c r="D22" i="1"/>
  <c r="N21" i="1"/>
  <c r="N20" i="1"/>
  <c r="N19" i="1"/>
  <c r="M19" i="1"/>
  <c r="L19" i="1"/>
  <c r="K19" i="1"/>
  <c r="J19" i="1"/>
  <c r="I19" i="1"/>
  <c r="H19" i="1"/>
  <c r="G19" i="1"/>
  <c r="F19" i="1"/>
  <c r="F25" i="1" s="1"/>
  <c r="E19" i="1"/>
  <c r="D19" i="1"/>
  <c r="N18" i="1"/>
  <c r="N17" i="1"/>
  <c r="M16" i="1"/>
  <c r="L16" i="1"/>
  <c r="K16" i="1"/>
  <c r="J16" i="1"/>
  <c r="I16" i="1"/>
  <c r="H16" i="1"/>
  <c r="G16" i="1"/>
  <c r="F16" i="1"/>
  <c r="E16" i="1"/>
  <c r="D16" i="1"/>
  <c r="N16" i="1" s="1"/>
  <c r="N15" i="1"/>
  <c r="N14" i="1"/>
  <c r="M13" i="1"/>
  <c r="L13" i="1"/>
  <c r="K13" i="1"/>
  <c r="K25" i="1" s="1"/>
  <c r="J13" i="1"/>
  <c r="J25" i="1" s="1"/>
  <c r="I13" i="1"/>
  <c r="I25" i="1" s="1"/>
  <c r="H13" i="1"/>
  <c r="H25" i="1" s="1"/>
  <c r="G13" i="1"/>
  <c r="G25" i="1" s="1"/>
  <c r="F13" i="1"/>
  <c r="E13" i="1"/>
  <c r="E25" i="1" s="1"/>
  <c r="D13" i="1"/>
  <c r="N13" i="1" s="1"/>
  <c r="H90" i="2"/>
  <c r="G90" i="2"/>
  <c r="H86" i="2"/>
  <c r="G86" i="2"/>
  <c r="H75" i="2"/>
  <c r="G75" i="2"/>
  <c r="G69" i="2" s="1"/>
  <c r="H69" i="2"/>
  <c r="H65" i="2"/>
  <c r="G65" i="2"/>
  <c r="G64" i="2" s="1"/>
  <c r="H59" i="2"/>
  <c r="G59" i="2"/>
  <c r="H49" i="2"/>
  <c r="G49" i="2"/>
  <c r="H42" i="2"/>
  <c r="G42" i="2"/>
  <c r="G41" i="2" s="1"/>
  <c r="H27" i="2"/>
  <c r="G27" i="2"/>
  <c r="H21" i="2"/>
  <c r="H20" i="2" s="1"/>
  <c r="G21" i="2"/>
  <c r="G20" i="2" s="1"/>
  <c r="G54" i="5" l="1"/>
  <c r="G56" i="5" s="1"/>
  <c r="G58" i="2"/>
  <c r="H64" i="2"/>
  <c r="G84" i="2"/>
  <c r="G94" i="2"/>
  <c r="H84" i="2"/>
  <c r="H94" i="2" s="1"/>
  <c r="H41" i="2"/>
  <c r="H58" i="2" s="1"/>
  <c r="D25" i="1"/>
  <c r="N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G38" authorId="0" shapeId="0" xr:uid="{8BB44F7D-8A76-44BB-9AA2-FB840F4CA25B}">
      <text>
        <r>
          <rPr>
            <sz val="9"/>
            <color indexed="8"/>
            <rFont val="Tahoma"/>
            <charset val="186"/>
          </rPr>
          <t>#02_1_G39#</t>
        </r>
      </text>
    </comment>
    <comment ref="G68" authorId="0" shapeId="0" xr:uid="{3DD42F6B-3B90-4838-BD38-C8602EBDF59C}">
      <text>
        <r>
          <rPr>
            <sz val="9"/>
            <color indexed="8"/>
            <rFont val="Tahoma"/>
            <charset val="186"/>
          </rPr>
          <t>#02_1_G68#</t>
        </r>
      </text>
    </comment>
    <comment ref="G74" authorId="0" shapeId="0" xr:uid="{403E8415-86C7-4578-A784-0299EF252140}">
      <text>
        <r>
          <rPr>
            <sz val="9"/>
            <color indexed="8"/>
            <rFont val="Tahoma"/>
            <charset val="186"/>
          </rPr>
          <t>#02_1_G74#</t>
        </r>
      </text>
    </comment>
    <comment ref="G76" authorId="0" shapeId="0" xr:uid="{5AA99B85-C454-4F9A-9287-C71F684A5C25}">
      <text>
        <r>
          <rPr>
            <sz val="9"/>
            <color indexed="8"/>
            <rFont val="Tahoma"/>
            <charset val="186"/>
          </rPr>
          <t>#02_1_G76#</t>
        </r>
      </text>
    </comment>
    <comment ref="G77" authorId="0" shapeId="0" xr:uid="{F1B1901D-D6DF-4317-92C6-C04A031E1204}">
      <text>
        <r>
          <rPr>
            <sz val="9"/>
            <color indexed="8"/>
            <rFont val="Tahoma"/>
            <charset val="186"/>
          </rPr>
          <t>#02_1_G77#</t>
        </r>
      </text>
    </comment>
    <comment ref="G78" authorId="0" shapeId="0" xr:uid="{D9FACDE4-63F0-4C16-AEFB-2549A2DA0B67}">
      <text>
        <r>
          <rPr>
            <sz val="9"/>
            <color indexed="8"/>
            <rFont val="Tahoma"/>
            <charset val="186"/>
          </rPr>
          <t>#02_1_G78#</t>
        </r>
      </text>
    </comment>
    <comment ref="G81" authorId="0" shapeId="0" xr:uid="{52580001-810A-4B8F-9990-99E87A8FE904}">
      <text>
        <r>
          <rPr>
            <sz val="9"/>
            <color indexed="8"/>
            <rFont val="Tahoma"/>
            <charset val="186"/>
          </rPr>
          <t>#02_1_G81#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G23" authorId="0" shapeId="0" xr:uid="{8420C927-E2F3-4E68-9D41-D3843701D39E}">
      <text>
        <r>
          <rPr>
            <sz val="9"/>
            <color indexed="8"/>
            <rFont val="Tahoma"/>
          </rPr>
          <t xml:space="preserve">#03_2_I23#
</t>
        </r>
      </text>
    </comment>
    <comment ref="G24" authorId="0" shapeId="0" xr:uid="{E61890BC-A861-4EC4-AB7A-63F425D59BC6}">
      <text>
        <r>
          <rPr>
            <sz val="9"/>
            <color indexed="8"/>
            <rFont val="Tahoma"/>
          </rPr>
          <t xml:space="preserve">#03_2_I24#
</t>
        </r>
      </text>
    </comment>
    <comment ref="G25" authorId="0" shapeId="0" xr:uid="{817E7255-5825-4BA2-87B5-DF59BAB4FFCC}">
      <text>
        <r>
          <rPr>
            <sz val="9"/>
            <color indexed="8"/>
            <rFont val="Tahoma"/>
          </rPr>
          <t>#03_2_I25#</t>
        </r>
      </text>
    </comment>
    <comment ref="G26" authorId="0" shapeId="0" xr:uid="{2290B25E-8053-4CD5-9C27-A05F2B3BE45F}">
      <text>
        <r>
          <rPr>
            <sz val="9"/>
            <color indexed="8"/>
            <rFont val="Tahoma"/>
          </rPr>
          <t>#03_2_I26#</t>
        </r>
      </text>
    </comment>
    <comment ref="G32" authorId="0" shapeId="0" xr:uid="{1A943A18-3C68-4C75-A982-11E2E635BA70}">
      <text>
        <r>
          <rPr>
            <sz val="9"/>
            <color indexed="8"/>
            <rFont val="Tahoma"/>
          </rPr>
          <t>#03_2_I32#</t>
        </r>
      </text>
    </comment>
    <comment ref="G33" authorId="0" shapeId="0" xr:uid="{7AE0D7C4-0BDA-467D-83A0-983EA72F620C}">
      <text>
        <r>
          <rPr>
            <sz val="9"/>
            <color indexed="8"/>
            <rFont val="Tahoma"/>
          </rPr>
          <t>#03_2_I33#</t>
        </r>
      </text>
    </comment>
    <comment ref="G34" authorId="0" shapeId="0" xr:uid="{899D9C33-0A99-4736-A082-8980E232CC93}">
      <text>
        <r>
          <rPr>
            <sz val="9"/>
            <color indexed="8"/>
            <rFont val="Tahoma"/>
          </rPr>
          <t>#03_2_I34#</t>
        </r>
      </text>
    </comment>
    <comment ref="G35" authorId="0" shapeId="0" xr:uid="{6EAB1D67-17E6-4D97-983C-21B5D6487728}">
      <text>
        <r>
          <rPr>
            <sz val="9"/>
            <color indexed="8"/>
            <rFont val="Tahoma"/>
          </rPr>
          <t>#03_2_I35#</t>
        </r>
      </text>
    </comment>
    <comment ref="G36" authorId="0" shapeId="0" xr:uid="{A2EE777D-07F1-4AE0-BABF-EC9B1DA657D2}">
      <text>
        <r>
          <rPr>
            <sz val="9"/>
            <color indexed="8"/>
            <rFont val="Tahoma"/>
          </rPr>
          <t>#03_2_I36#</t>
        </r>
      </text>
    </comment>
    <comment ref="G37" authorId="0" shapeId="0" xr:uid="{0823ABB7-463D-48E4-AB16-515CCB18CF03}">
      <text>
        <r>
          <rPr>
            <sz val="9"/>
            <color indexed="8"/>
            <rFont val="Tahoma"/>
          </rPr>
          <t>#03_2_I37#</t>
        </r>
      </text>
    </comment>
    <comment ref="G38" authorId="0" shapeId="0" xr:uid="{0AA743CA-10AC-4867-9511-B4E5FB1CBA3B}">
      <text>
        <r>
          <rPr>
            <sz val="9"/>
            <color indexed="8"/>
            <rFont val="Tahoma"/>
          </rPr>
          <t>#03_2_I38#</t>
        </r>
      </text>
    </comment>
    <comment ref="G39" authorId="0" shapeId="0" xr:uid="{AC62C327-29EB-4BFF-BA4A-5D122E2E7820}">
      <text>
        <r>
          <rPr>
            <sz val="9"/>
            <color indexed="8"/>
            <rFont val="Tahoma"/>
          </rPr>
          <t>#03_2_I39#</t>
        </r>
      </text>
    </comment>
    <comment ref="G40" authorId="0" shapeId="0" xr:uid="{3E9562D9-59C8-4779-8A79-14B5644FFC94}">
      <text>
        <r>
          <rPr>
            <sz val="9"/>
            <color indexed="8"/>
            <rFont val="Tahoma"/>
          </rPr>
          <t>#03_2_I40#</t>
        </r>
      </text>
    </comment>
    <comment ref="G41" authorId="0" shapeId="0" xr:uid="{DD077528-467A-412F-BDEC-C422BBFA3F14}">
      <text>
        <r>
          <rPr>
            <sz val="9"/>
            <color indexed="8"/>
            <rFont val="Tahoma"/>
          </rPr>
          <t>#03_2_I41#</t>
        </r>
      </text>
    </comment>
    <comment ref="G42" authorId="0" shapeId="0" xr:uid="{929296AE-EF75-4990-AF4F-1CED89C2E70E}">
      <text>
        <r>
          <rPr>
            <sz val="9"/>
            <color indexed="8"/>
            <rFont val="Tahoma"/>
          </rPr>
          <t>#03_2_I42#</t>
        </r>
      </text>
    </comment>
    <comment ref="G43" authorId="0" shapeId="0" xr:uid="{F7388593-D8FF-4787-ACA4-B054377BE903}">
      <text>
        <r>
          <rPr>
            <sz val="9"/>
            <color indexed="8"/>
            <rFont val="Tahoma"/>
          </rPr>
          <t>#03_2_I43#</t>
        </r>
      </text>
    </comment>
    <comment ref="G44" authorId="0" shapeId="0" xr:uid="{146EF76E-3A0D-473C-A759-78E875080EF2}">
      <text>
        <r>
          <rPr>
            <sz val="9"/>
            <color indexed="8"/>
            <rFont val="Tahoma"/>
          </rPr>
          <t>#03_2_I44#</t>
        </r>
      </text>
    </comment>
    <comment ref="G45" authorId="0" shapeId="0" xr:uid="{0FE8EA95-F887-476B-83EB-88091E3D7B78}">
      <text>
        <r>
          <rPr>
            <sz val="9"/>
            <color indexed="8"/>
            <rFont val="Tahoma"/>
          </rPr>
          <t>#03_2_I45#</t>
        </r>
      </text>
    </comment>
    <comment ref="G53" authorId="0" shapeId="0" xr:uid="{7ED8C8AF-202F-4D21-99FF-A0B69F57DC9A}">
      <text>
        <r>
          <rPr>
            <sz val="9"/>
            <color indexed="8"/>
            <rFont val="Tahoma"/>
          </rPr>
          <t>#03_2_I53#</t>
        </r>
      </text>
    </comment>
    <comment ref="G55" authorId="0" shapeId="0" xr:uid="{5E01FB08-6C35-4ED4-8883-CD47AEE62C4C}">
      <text>
        <r>
          <rPr>
            <sz val="9"/>
            <color indexed="8"/>
            <rFont val="Tahoma"/>
          </rPr>
          <t>#03_2_I55#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Zita</author>
  </authors>
  <commentList>
    <comment ref="D14" authorId="0" shapeId="0" xr:uid="{3F878E55-E732-4A29-AF4A-E1A8A5D7440E}">
      <text>
        <r>
          <rPr>
            <b/>
            <sz val="9"/>
            <color indexed="8"/>
            <rFont val="Tahoma"/>
            <family val="2"/>
            <charset val="186"/>
          </rPr>
          <t>#20_4_D14#</t>
        </r>
      </text>
    </comment>
    <comment ref="E14" authorId="0" shapeId="0" xr:uid="{253D581E-50E7-44DF-AF34-836E35ECB380}">
      <text>
        <r>
          <rPr>
            <b/>
            <sz val="9"/>
            <color indexed="8"/>
            <rFont val="Tahoma"/>
            <family val="2"/>
            <charset val="186"/>
          </rPr>
          <t>#20_4_E14#</t>
        </r>
      </text>
    </comment>
    <comment ref="F14" authorId="0" shapeId="0" xr:uid="{01C45831-815A-4982-8B2F-4F0F7F2C3290}">
      <text>
        <r>
          <rPr>
            <b/>
            <sz val="9"/>
            <color indexed="8"/>
            <rFont val="Tahoma"/>
            <family val="2"/>
            <charset val="186"/>
          </rPr>
          <t>#20_4_F14#</t>
        </r>
      </text>
    </comment>
    <comment ref="G14" authorId="0" shapeId="0" xr:uid="{11C965E9-89A1-4511-B708-AE540AE78554}">
      <text>
        <r>
          <rPr>
            <b/>
            <sz val="9"/>
            <color indexed="8"/>
            <rFont val="Tahoma"/>
            <family val="2"/>
            <charset val="186"/>
          </rPr>
          <t>#20_4_G14#</t>
        </r>
      </text>
    </comment>
    <comment ref="H14" authorId="0" shapeId="0" xr:uid="{475ACA51-F2DC-4FD4-9777-A8C15B4FDC4B}">
      <text>
        <r>
          <rPr>
            <b/>
            <sz val="9"/>
            <color indexed="8"/>
            <rFont val="Tahoma"/>
            <family val="2"/>
            <charset val="186"/>
          </rPr>
          <t>#20_4_H14#</t>
        </r>
      </text>
    </comment>
    <comment ref="I14" authorId="0" shapeId="0" xr:uid="{4D2716C0-3E02-4530-9545-B39910CE41A4}">
      <text>
        <r>
          <rPr>
            <b/>
            <sz val="9"/>
            <color indexed="8"/>
            <rFont val="Tahoma"/>
            <family val="2"/>
            <charset val="186"/>
          </rPr>
          <t>#20_4_I14#</t>
        </r>
      </text>
    </comment>
    <comment ref="J14" authorId="0" shapeId="0" xr:uid="{EB4F19B2-9138-4E09-9399-21B266DB3210}">
      <text>
        <r>
          <rPr>
            <b/>
            <sz val="9"/>
            <color indexed="8"/>
            <rFont val="Tahoma"/>
            <family val="2"/>
            <charset val="186"/>
          </rPr>
          <t>#20_4_J14#</t>
        </r>
      </text>
    </comment>
    <comment ref="K14" authorId="0" shapeId="0" xr:uid="{83456FB1-1F3E-4C8B-89DB-3BF1DEF08322}">
      <text>
        <r>
          <rPr>
            <b/>
            <sz val="9"/>
            <color indexed="8"/>
            <rFont val="Tahoma"/>
            <family val="2"/>
            <charset val="186"/>
          </rPr>
          <t>#20_4_K14#</t>
        </r>
      </text>
    </comment>
    <comment ref="L14" authorId="0" shapeId="0" xr:uid="{6AC1431F-AB73-468D-A700-CB5193B51D04}">
      <text>
        <r>
          <rPr>
            <b/>
            <sz val="9"/>
            <color indexed="8"/>
            <rFont val="Tahoma"/>
            <family val="2"/>
            <charset val="186"/>
          </rPr>
          <t>#20_4_L14#</t>
        </r>
      </text>
    </comment>
    <comment ref="M14" authorId="0" shapeId="0" xr:uid="{C4D31CB7-FB93-458D-A444-41F682162A51}">
      <text>
        <r>
          <rPr>
            <b/>
            <sz val="9"/>
            <color indexed="8"/>
            <rFont val="Tahoma"/>
            <family val="2"/>
            <charset val="186"/>
          </rPr>
          <t>#20_4_M14#</t>
        </r>
      </text>
    </comment>
    <comment ref="D15" authorId="0" shapeId="0" xr:uid="{13682266-5D4D-4550-B761-33D655627ADA}">
      <text>
        <r>
          <rPr>
            <b/>
            <sz val="9"/>
            <color indexed="8"/>
            <rFont val="Tahoma"/>
            <family val="2"/>
            <charset val="186"/>
          </rPr>
          <t>#20_4_D15#</t>
        </r>
      </text>
    </comment>
    <comment ref="E15" authorId="0" shapeId="0" xr:uid="{F8480227-44F6-4860-B89D-36AC045CD972}">
      <text>
        <r>
          <rPr>
            <b/>
            <sz val="9"/>
            <color indexed="8"/>
            <rFont val="Tahoma"/>
            <family val="2"/>
            <charset val="186"/>
          </rPr>
          <t>#20_4_E15#</t>
        </r>
      </text>
    </comment>
    <comment ref="F15" authorId="0" shapeId="0" xr:uid="{239AB9E2-4E05-4665-93C8-1B2D04DA3CDC}">
      <text>
        <r>
          <rPr>
            <b/>
            <sz val="9"/>
            <color indexed="8"/>
            <rFont val="Tahoma"/>
            <family val="2"/>
            <charset val="186"/>
          </rPr>
          <t>#20_4_F15#</t>
        </r>
      </text>
    </comment>
    <comment ref="G15" authorId="0" shapeId="0" xr:uid="{A43B613D-8D4B-4BDB-89C2-7849A3F5AB74}">
      <text>
        <r>
          <rPr>
            <b/>
            <sz val="9"/>
            <color indexed="8"/>
            <rFont val="Tahoma"/>
            <family val="2"/>
            <charset val="186"/>
          </rPr>
          <t>#20_4_G15#</t>
        </r>
      </text>
    </comment>
    <comment ref="H15" authorId="0" shapeId="0" xr:uid="{1315DA06-54AB-4F14-8B75-8DFA3E33C852}">
      <text>
        <r>
          <rPr>
            <b/>
            <sz val="9"/>
            <color indexed="8"/>
            <rFont val="Tahoma"/>
            <family val="2"/>
            <charset val="186"/>
          </rPr>
          <t>#20_4_H15#</t>
        </r>
      </text>
    </comment>
    <comment ref="I15" authorId="0" shapeId="0" xr:uid="{5C2599A3-D20C-4F9E-9166-EDA604014957}">
      <text>
        <r>
          <rPr>
            <b/>
            <sz val="9"/>
            <color indexed="8"/>
            <rFont val="Tahoma"/>
            <family val="2"/>
            <charset val="186"/>
          </rPr>
          <t>#20_4_I15#</t>
        </r>
      </text>
    </comment>
    <comment ref="J15" authorId="0" shapeId="0" xr:uid="{10EF55F8-1448-4828-8AEE-57D2AA3751D7}">
      <text>
        <r>
          <rPr>
            <b/>
            <sz val="9"/>
            <color indexed="8"/>
            <rFont val="Tahoma"/>
            <family val="2"/>
            <charset val="186"/>
          </rPr>
          <t>#20_4_J15#</t>
        </r>
      </text>
    </comment>
    <comment ref="K15" authorId="0" shapeId="0" xr:uid="{0D4CC265-3796-4B8E-9F7C-DEB9E340BC7B}">
      <text>
        <r>
          <rPr>
            <b/>
            <sz val="9"/>
            <color indexed="8"/>
            <rFont val="Tahoma"/>
            <family val="2"/>
            <charset val="186"/>
          </rPr>
          <t>#20_4_K15#</t>
        </r>
      </text>
    </comment>
    <comment ref="L15" authorId="0" shapeId="0" xr:uid="{E45AF136-8A60-4F5E-9D96-5D5CF197C0FC}">
      <text>
        <r>
          <rPr>
            <b/>
            <sz val="9"/>
            <color indexed="8"/>
            <rFont val="Tahoma"/>
            <family val="2"/>
            <charset val="186"/>
          </rPr>
          <t>#20_4_L15#</t>
        </r>
      </text>
    </comment>
    <comment ref="M15" authorId="0" shapeId="0" xr:uid="{DDEE04C7-891F-46EB-AB8D-437F0FB81603}">
      <text>
        <r>
          <rPr>
            <b/>
            <sz val="9"/>
            <color indexed="8"/>
            <rFont val="Tahoma"/>
            <family val="2"/>
            <charset val="186"/>
          </rPr>
          <t>#20_4_M15#</t>
        </r>
      </text>
    </comment>
    <comment ref="D17" authorId="0" shapeId="0" xr:uid="{D965FEF4-55D2-4C87-A3F7-20C806A99D46}">
      <text>
        <r>
          <rPr>
            <b/>
            <sz val="9"/>
            <color indexed="8"/>
            <rFont val="Tahoma"/>
            <family val="2"/>
            <charset val="186"/>
          </rPr>
          <t>#20_4_D17#</t>
        </r>
      </text>
    </comment>
    <comment ref="E17" authorId="0" shapeId="0" xr:uid="{60BAB996-9B09-4F5A-A0E9-E3DB47D9D616}">
      <text>
        <r>
          <rPr>
            <b/>
            <sz val="9"/>
            <color indexed="8"/>
            <rFont val="Tahoma"/>
            <family val="2"/>
            <charset val="186"/>
          </rPr>
          <t>#20_4_E17#</t>
        </r>
      </text>
    </comment>
    <comment ref="F17" authorId="0" shapeId="0" xr:uid="{C98F954E-4818-4AAE-BA92-5ADD7C6A1FA5}">
      <text>
        <r>
          <rPr>
            <b/>
            <sz val="9"/>
            <color indexed="8"/>
            <rFont val="Tahoma"/>
            <family val="2"/>
            <charset val="186"/>
          </rPr>
          <t>#20_4_F17#</t>
        </r>
      </text>
    </comment>
    <comment ref="G17" authorId="0" shapeId="0" xr:uid="{A4742ABA-B52C-4FF6-BEB7-8C72FC44CD82}">
      <text>
        <r>
          <rPr>
            <b/>
            <sz val="9"/>
            <color indexed="8"/>
            <rFont val="Tahoma"/>
            <family val="2"/>
            <charset val="186"/>
          </rPr>
          <t>#20_4_G17#</t>
        </r>
      </text>
    </comment>
    <comment ref="H17" authorId="0" shapeId="0" xr:uid="{B3CD332F-B22C-43AA-A6C1-036A28C0E4A2}">
      <text>
        <r>
          <rPr>
            <b/>
            <sz val="9"/>
            <color indexed="8"/>
            <rFont val="Tahoma"/>
            <family val="2"/>
            <charset val="186"/>
          </rPr>
          <t>#20_4_H17#</t>
        </r>
      </text>
    </comment>
    <comment ref="I17" authorId="0" shapeId="0" xr:uid="{DD0712F2-16D2-4796-9D41-482DF02FF5AC}">
      <text>
        <r>
          <rPr>
            <b/>
            <sz val="9"/>
            <color indexed="8"/>
            <rFont val="Tahoma"/>
            <family val="2"/>
            <charset val="186"/>
          </rPr>
          <t>#20_4_I17#</t>
        </r>
      </text>
    </comment>
    <comment ref="J17" authorId="0" shapeId="0" xr:uid="{2F26C62B-C39A-4734-B06B-40A4324C5B58}">
      <text>
        <r>
          <rPr>
            <b/>
            <sz val="9"/>
            <color indexed="8"/>
            <rFont val="Tahoma"/>
            <family val="2"/>
            <charset val="186"/>
          </rPr>
          <t>#20_4_J17#</t>
        </r>
      </text>
    </comment>
    <comment ref="K17" authorId="0" shapeId="0" xr:uid="{46D82BC3-0BC5-4564-8FC9-31F927F18DE6}">
      <text>
        <r>
          <rPr>
            <b/>
            <sz val="9"/>
            <color indexed="8"/>
            <rFont val="Tahoma"/>
            <family val="2"/>
            <charset val="186"/>
          </rPr>
          <t>#20_4_K17#</t>
        </r>
      </text>
    </comment>
    <comment ref="L17" authorId="0" shapeId="0" xr:uid="{9C2C0560-7693-49BA-A647-50F41E5575D1}">
      <text>
        <r>
          <rPr>
            <b/>
            <sz val="9"/>
            <color indexed="8"/>
            <rFont val="Tahoma"/>
            <family val="2"/>
            <charset val="186"/>
          </rPr>
          <t>#20_4_L17#</t>
        </r>
      </text>
    </comment>
    <comment ref="M17" authorId="0" shapeId="0" xr:uid="{A2E41BC2-E7BF-4B75-8C7A-9EBD91771E43}">
      <text>
        <r>
          <rPr>
            <b/>
            <sz val="9"/>
            <color indexed="8"/>
            <rFont val="Tahoma"/>
            <family val="2"/>
            <charset val="186"/>
          </rPr>
          <t>#20_4_M17#</t>
        </r>
      </text>
    </comment>
    <comment ref="D18" authorId="0" shapeId="0" xr:uid="{982080B7-A4C8-4103-83E6-6E7D1F14AD50}">
      <text>
        <r>
          <rPr>
            <b/>
            <sz val="9"/>
            <color indexed="8"/>
            <rFont val="Tahoma"/>
            <family val="2"/>
            <charset val="186"/>
          </rPr>
          <t>#20_4_D18#</t>
        </r>
      </text>
    </comment>
    <comment ref="E18" authorId="0" shapeId="0" xr:uid="{BD513FC5-897C-461C-B1A2-A7310DA51A8E}">
      <text>
        <r>
          <rPr>
            <b/>
            <sz val="9"/>
            <color indexed="8"/>
            <rFont val="Tahoma"/>
            <family val="2"/>
            <charset val="186"/>
          </rPr>
          <t>#20_4_E18#</t>
        </r>
      </text>
    </comment>
    <comment ref="F18" authorId="0" shapeId="0" xr:uid="{304C22D4-EE75-4735-B7BA-22A328B9E392}">
      <text>
        <r>
          <rPr>
            <b/>
            <sz val="9"/>
            <color indexed="8"/>
            <rFont val="Tahoma"/>
            <family val="2"/>
            <charset val="186"/>
          </rPr>
          <t>#20_4_F18#</t>
        </r>
      </text>
    </comment>
    <comment ref="G18" authorId="0" shapeId="0" xr:uid="{53A6B5E8-DC5D-40A3-B6BC-9EBD9B028DD7}">
      <text>
        <r>
          <rPr>
            <b/>
            <sz val="9"/>
            <color indexed="8"/>
            <rFont val="Tahoma"/>
            <family val="2"/>
            <charset val="186"/>
          </rPr>
          <t>#20_4_G18#</t>
        </r>
      </text>
    </comment>
    <comment ref="H18" authorId="0" shapeId="0" xr:uid="{1DA5BBFE-E8AF-4593-B87D-3FF42CA61ADB}">
      <text>
        <r>
          <rPr>
            <b/>
            <sz val="9"/>
            <color indexed="8"/>
            <rFont val="Tahoma"/>
            <family val="2"/>
            <charset val="186"/>
          </rPr>
          <t>#20_4_H18#</t>
        </r>
      </text>
    </comment>
    <comment ref="I18" authorId="0" shapeId="0" xr:uid="{7FC062F8-9374-4FA6-92BE-3A4718BC4387}">
      <text>
        <r>
          <rPr>
            <b/>
            <sz val="9"/>
            <color indexed="8"/>
            <rFont val="Tahoma"/>
            <family val="2"/>
            <charset val="186"/>
          </rPr>
          <t>#20_4_I18#</t>
        </r>
      </text>
    </comment>
    <comment ref="J18" authorId="0" shapeId="0" xr:uid="{59EBDD05-64E1-41DD-9085-5454649E502F}">
      <text>
        <r>
          <rPr>
            <b/>
            <sz val="9"/>
            <color indexed="8"/>
            <rFont val="Tahoma"/>
            <family val="2"/>
            <charset val="186"/>
          </rPr>
          <t>#20_4_J18#</t>
        </r>
      </text>
    </comment>
    <comment ref="K18" authorId="0" shapeId="0" xr:uid="{FBD9FAB6-AF17-48DB-9FA9-E46FD9AC74EF}">
      <text>
        <r>
          <rPr>
            <b/>
            <sz val="9"/>
            <color indexed="8"/>
            <rFont val="Tahoma"/>
            <family val="2"/>
            <charset val="186"/>
          </rPr>
          <t>#20_4_K18#</t>
        </r>
      </text>
    </comment>
    <comment ref="L18" authorId="0" shapeId="0" xr:uid="{3D369044-4D60-462F-B6C8-55827D01BB98}">
      <text>
        <r>
          <rPr>
            <b/>
            <sz val="9"/>
            <color indexed="8"/>
            <rFont val="Tahoma"/>
            <family val="2"/>
            <charset val="186"/>
          </rPr>
          <t>#20_4_L18#</t>
        </r>
      </text>
    </comment>
    <comment ref="M18" authorId="0" shapeId="0" xr:uid="{BDB8C0AE-0A02-4925-8FFF-3C9F153AC33E}">
      <text>
        <r>
          <rPr>
            <b/>
            <sz val="9"/>
            <color indexed="8"/>
            <rFont val="Tahoma"/>
            <family val="2"/>
            <charset val="186"/>
          </rPr>
          <t>#20_4_M18#</t>
        </r>
      </text>
    </comment>
    <comment ref="D20" authorId="0" shapeId="0" xr:uid="{D5CB67B5-7016-4FEE-9159-8DE8CBDB8493}">
      <text>
        <r>
          <rPr>
            <b/>
            <sz val="9"/>
            <color indexed="8"/>
            <rFont val="Tahoma"/>
            <family val="2"/>
            <charset val="186"/>
          </rPr>
          <t>#20_4_D20#</t>
        </r>
      </text>
    </comment>
    <comment ref="E20" authorId="0" shapeId="0" xr:uid="{7EBB1FA9-0F09-426E-B493-3328F8FAD76A}">
      <text>
        <r>
          <rPr>
            <b/>
            <sz val="9"/>
            <color indexed="8"/>
            <rFont val="Tahoma"/>
            <family val="2"/>
            <charset val="186"/>
          </rPr>
          <t>#20_4_E20#</t>
        </r>
      </text>
    </comment>
    <comment ref="F20" authorId="0" shapeId="0" xr:uid="{FD067250-5F02-4997-81C4-F741C64C1578}">
      <text>
        <r>
          <rPr>
            <b/>
            <sz val="9"/>
            <color indexed="8"/>
            <rFont val="Tahoma"/>
            <family val="2"/>
            <charset val="186"/>
          </rPr>
          <t>#20_4_F20#</t>
        </r>
      </text>
    </comment>
    <comment ref="G20" authorId="0" shapeId="0" xr:uid="{37803170-ABBF-4AE3-AF18-E7FE56C51C4A}">
      <text>
        <r>
          <rPr>
            <b/>
            <sz val="9"/>
            <color indexed="8"/>
            <rFont val="Tahoma"/>
            <family val="2"/>
            <charset val="186"/>
          </rPr>
          <t>#20_4_G20#</t>
        </r>
      </text>
    </comment>
    <comment ref="H20" authorId="0" shapeId="0" xr:uid="{DB38F120-EFE3-45E0-8F37-637746F09B16}">
      <text>
        <r>
          <rPr>
            <b/>
            <sz val="9"/>
            <color indexed="8"/>
            <rFont val="Tahoma"/>
            <family val="2"/>
            <charset val="186"/>
          </rPr>
          <t>#20_4_H20#</t>
        </r>
      </text>
    </comment>
    <comment ref="I20" authorId="0" shapeId="0" xr:uid="{5BFDBAE7-E0A5-4455-AEF6-9C6E86ABB3B3}">
      <text>
        <r>
          <rPr>
            <b/>
            <sz val="9"/>
            <color indexed="8"/>
            <rFont val="Tahoma"/>
            <family val="2"/>
            <charset val="186"/>
          </rPr>
          <t>#20_4_I20#</t>
        </r>
      </text>
    </comment>
    <comment ref="J20" authorId="0" shapeId="0" xr:uid="{AFD87019-B6E1-4AFE-8618-17C89341B456}">
      <text>
        <r>
          <rPr>
            <b/>
            <sz val="9"/>
            <color indexed="8"/>
            <rFont val="Tahoma"/>
            <family val="2"/>
            <charset val="186"/>
          </rPr>
          <t>#20_4_J20#</t>
        </r>
      </text>
    </comment>
    <comment ref="K20" authorId="0" shapeId="0" xr:uid="{BF7058C1-E68D-421A-911F-5BEE4F96CBC4}">
      <text>
        <r>
          <rPr>
            <b/>
            <sz val="9"/>
            <color indexed="8"/>
            <rFont val="Tahoma"/>
            <family val="2"/>
            <charset val="186"/>
          </rPr>
          <t>#20_4_K20#</t>
        </r>
      </text>
    </comment>
    <comment ref="L20" authorId="0" shapeId="0" xr:uid="{70728E48-11F1-48AC-943F-09077E7D007A}">
      <text>
        <r>
          <rPr>
            <b/>
            <sz val="9"/>
            <color indexed="8"/>
            <rFont val="Tahoma"/>
            <family val="2"/>
            <charset val="186"/>
          </rPr>
          <t>#20_4_L20#</t>
        </r>
      </text>
    </comment>
    <comment ref="M20" authorId="0" shapeId="0" xr:uid="{163A8995-60C0-4A05-AAEA-47AAA6183EA3}">
      <text>
        <r>
          <rPr>
            <b/>
            <sz val="9"/>
            <color indexed="8"/>
            <rFont val="Tahoma"/>
            <family val="2"/>
            <charset val="186"/>
          </rPr>
          <t>#20_4_M20#</t>
        </r>
      </text>
    </comment>
    <comment ref="D21" authorId="0" shapeId="0" xr:uid="{03B3FEE0-BFB6-45C6-B1A2-7B41C42D0AD3}">
      <text>
        <r>
          <rPr>
            <b/>
            <sz val="9"/>
            <color indexed="8"/>
            <rFont val="Tahoma"/>
            <family val="2"/>
            <charset val="186"/>
          </rPr>
          <t>#20_4_D21#</t>
        </r>
      </text>
    </comment>
    <comment ref="E21" authorId="0" shapeId="0" xr:uid="{EBB83EEA-3A3F-466B-980F-68754FB54897}">
      <text>
        <r>
          <rPr>
            <b/>
            <sz val="9"/>
            <color indexed="8"/>
            <rFont val="Tahoma"/>
            <family val="2"/>
            <charset val="186"/>
          </rPr>
          <t>#20_4_E21#</t>
        </r>
      </text>
    </comment>
    <comment ref="F21" authorId="0" shapeId="0" xr:uid="{627DBEDA-F991-403F-83E2-DD5585BB07D5}">
      <text>
        <r>
          <rPr>
            <b/>
            <sz val="9"/>
            <color indexed="8"/>
            <rFont val="Tahoma"/>
            <family val="2"/>
            <charset val="186"/>
          </rPr>
          <t>#20_4_F21#</t>
        </r>
      </text>
    </comment>
    <comment ref="G21" authorId="0" shapeId="0" xr:uid="{C7E8A7F8-C90C-4097-AB35-8B7A8B8680EF}">
      <text>
        <r>
          <rPr>
            <b/>
            <sz val="9"/>
            <color indexed="8"/>
            <rFont val="Tahoma"/>
            <family val="2"/>
            <charset val="186"/>
          </rPr>
          <t>#20_4_G21#</t>
        </r>
      </text>
    </comment>
    <comment ref="H21" authorId="0" shapeId="0" xr:uid="{4F39E5DB-DF4A-4899-B519-48263CDD11F3}">
      <text>
        <r>
          <rPr>
            <b/>
            <sz val="9"/>
            <color indexed="8"/>
            <rFont val="Tahoma"/>
            <family val="2"/>
            <charset val="186"/>
          </rPr>
          <t>#20_4_H21#</t>
        </r>
      </text>
    </comment>
    <comment ref="I21" authorId="0" shapeId="0" xr:uid="{7BCD2221-A882-4CD0-8801-C1746C7C758D}">
      <text>
        <r>
          <rPr>
            <b/>
            <sz val="9"/>
            <color indexed="8"/>
            <rFont val="Tahoma"/>
            <family val="2"/>
            <charset val="186"/>
          </rPr>
          <t>#20_4_I21#</t>
        </r>
      </text>
    </comment>
    <comment ref="J21" authorId="0" shapeId="0" xr:uid="{039C75F8-E4B7-4957-833E-02994D1EA320}">
      <text>
        <r>
          <rPr>
            <b/>
            <sz val="9"/>
            <color indexed="8"/>
            <rFont val="Tahoma"/>
            <family val="2"/>
            <charset val="186"/>
          </rPr>
          <t>#20_4_J21#</t>
        </r>
      </text>
    </comment>
    <comment ref="K21" authorId="0" shapeId="0" xr:uid="{5F066B3C-85ED-4032-9DAE-5B5389841153}">
      <text>
        <r>
          <rPr>
            <b/>
            <sz val="9"/>
            <color indexed="8"/>
            <rFont val="Tahoma"/>
            <family val="2"/>
            <charset val="186"/>
          </rPr>
          <t>#20_4_K21#</t>
        </r>
      </text>
    </comment>
    <comment ref="L21" authorId="0" shapeId="0" xr:uid="{2235B836-4520-4AB4-807F-C1EBC11F4F19}">
      <text>
        <r>
          <rPr>
            <b/>
            <sz val="9"/>
            <color indexed="8"/>
            <rFont val="Tahoma"/>
            <family val="2"/>
            <charset val="186"/>
          </rPr>
          <t>#20_4_L21#</t>
        </r>
      </text>
    </comment>
    <comment ref="M21" authorId="0" shapeId="0" xr:uid="{70DCBEC1-EBA1-4539-839F-BE24F6F640EF}">
      <text>
        <r>
          <rPr>
            <b/>
            <sz val="9"/>
            <color indexed="8"/>
            <rFont val="Tahoma"/>
            <family val="2"/>
            <charset val="186"/>
          </rPr>
          <t>#20_4_M21#</t>
        </r>
      </text>
    </comment>
    <comment ref="D23" authorId="0" shapeId="0" xr:uid="{D835F3EB-E795-4A41-8F1D-3811E171272B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3" authorId="0" shapeId="0" xr:uid="{8B9DB148-3857-4A4F-BEB8-2A4D21AEAA89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3" authorId="0" shapeId="0" xr:uid="{CFF4D218-1AE7-4572-8DA4-9E1DC9778A45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3" authorId="0" shapeId="0" xr:uid="{B440F574-2A5E-4D6B-8E63-FB59EE0FF35B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3" authorId="0" shapeId="0" xr:uid="{70895018-3FDB-4093-98A4-F4B9C73F2C96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3" authorId="0" shapeId="0" xr:uid="{D4F7E074-8B42-4D29-9FBB-FFB49FCAAEDE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3" authorId="0" shapeId="0" xr:uid="{2501F9B8-C2D3-4759-81D7-419982FB2655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3" authorId="0" shapeId="0" xr:uid="{03F1AC81-B153-4762-AEDE-699527DA4D46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3" authorId="0" shapeId="0" xr:uid="{8D5A509C-B4DD-4D6B-96D1-4DF8BFFA6274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3" authorId="0" shapeId="0" xr:uid="{282E1612-0A08-44B6-A58D-B3F44C294452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4" authorId="0" shapeId="0" xr:uid="{4791016D-4441-41FD-9996-7C1EDFA32491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4" authorId="0" shapeId="0" xr:uid="{25994CE7-C64B-4718-8939-E0EDEF433565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4" authorId="0" shapeId="0" xr:uid="{2920474E-8D1E-4958-825A-37C514158FAF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4" authorId="0" shapeId="0" xr:uid="{80402BD4-386A-4CCB-B52C-CAD8F3D94187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4" authorId="0" shapeId="0" xr:uid="{54C9C397-C613-44B4-8582-80AF26AE2BFB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4" authorId="0" shapeId="0" xr:uid="{3700922B-F6F2-426D-9F4F-F0767AA22275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4" authorId="0" shapeId="0" xr:uid="{E13E9DF6-63E3-405F-996F-1BDF0A92AC51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4" authorId="0" shapeId="0" xr:uid="{B965EAE3-FA0E-45AA-AEC1-2A4544752A75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4" authorId="0" shapeId="0" xr:uid="{539C28D6-4304-4D4F-BD5C-F12EDA79A4F2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4" authorId="0" shapeId="0" xr:uid="{E4FCF495-0153-4B32-9861-351E3B0B2612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</commentList>
</comments>
</file>

<file path=xl/sharedStrings.xml><?xml version="1.0" encoding="utf-8"?>
<sst xmlns="http://schemas.openxmlformats.org/spreadsheetml/2006/main" count="500" uniqueCount="267">
  <si>
    <t/>
  </si>
  <si>
    <t xml:space="preserve">                                     20-ojo VSAFAS „Finansavimo sumos“</t>
  </si>
  <si>
    <t xml:space="preserve">                                      4 priedas</t>
  </si>
  <si>
    <t>(Informacijos apie finansavimo sumas pagal šaltinį, tikslinę paskirtį ir jų pokyčius per ataskaitinį laikotarpį pateikimo žemesniojo lygio</t>
  </si>
  <si>
    <t>finansinių ataskaitų aiškinamajame rašte forma)</t>
  </si>
  <si>
    <t>FINANSAVIMO SUMOS PAGAL ŠALTINĮ, TIKSLINĘ PASKIRTĮ IR JŲ POKYČIAI PER ATASKAITINĮ LAIKOTARPĮ</t>
  </si>
  <si>
    <t>Eil. Nr.</t>
  </si>
  <si>
    <t>Finansavimo sumos</t>
  </si>
  <si>
    <t>Finansavimo sumų likutis ataskaitinio laikotarpio pradžioje</t>
  </si>
  <si>
    <t>Per ataskaitinį laikotarpį</t>
  </si>
  <si>
    <t>Finansavimo sumų likutis ataskaitinio laikotarpio pabaigoje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</si>
  <si>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</si>
  <si>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t>Finansavimo sumų pergrupavimas*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</si>
  <si>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</si>
  <si>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</si>
  <si>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</si>
  <si>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</si>
  <si>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</si>
  <si>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</si>
  <si>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</si>
  <si>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11</t>
  </si>
  <si>
    <t>1.</t>
  </si>
  <si>
    <t>Iš valstybės biudžeto (išskyrus valstybės biudžeto asignavimų dalį, gautą  iš Europos Sąjungos, užsienio valstybių ir tarptautinių organizacijų):</t>
  </si>
  <si>
    <t>1.1.</t>
  </si>
  <si>
    <t>nepiniginiam turtui įsigyti</t>
  </si>
  <si>
    <t>0</t>
  </si>
  <si>
    <t>1.2.</t>
  </si>
  <si>
    <t>kitoms išlaidoms kompensuoti</t>
  </si>
  <si>
    <t>2.</t>
  </si>
  <si>
    <t>Iš savivaldybės biudžeto (išskyrus  savivaldybės biudžeto asignavimų  dalį, gautą  iš Europos Sąjungos, užsienio valstybių ir tarptautinių organizacijų):</t>
  </si>
  <si>
    <t>2.1.</t>
  </si>
  <si>
    <t>2.2.</t>
  </si>
  <si>
    <t>3.</t>
  </si>
  <si>
    <t>Iš Europos Sąjungos, užsienio valstybių ir tarptautinių organizacijų (finansavimo sumų dalis, kuri gaunama iš Europos Sąjungos, neįskaitant finansvimo sumų iš valstybės ar savivaldybės biudžetų ES  projektams finansuoti):</t>
  </si>
  <si>
    <t>3.1.</t>
  </si>
  <si>
    <t>3.2.</t>
  </si>
  <si>
    <t>4.</t>
  </si>
  <si>
    <t>Iš kitų šaltinių:</t>
  </si>
  <si>
    <t>4.1.</t>
  </si>
  <si>
    <t>4.2.</t>
  </si>
  <si>
    <t>5.</t>
  </si>
  <si>
    <t>Iš viso finansavimo sumų</t>
  </si>
  <si>
    <t>* Šioje skiltyje rodomas finansavimo sumų pergrupavimas; praėjusio ataskaitinio laikotarpio klaidų taisymas; valiutos kurso įtaka pinigų likučiams, susijusiems su finansavimo sumomis; finansavimo sumų dalis, pagal 26-ojo VSAFAS „Fondų apskaita ir finansinių ataskaitų rinkinys“ 24 punktą pripažinta valstybės iždo finansavimo pajamomis.</t>
  </si>
  <si>
    <t>(vardas ir pavardė)</t>
  </si>
  <si>
    <t>(parašas)</t>
  </si>
  <si>
    <t xml:space="preserve">(ataskaitą parengusio asmens pareigų pavadinimas)                   </t>
  </si>
  <si>
    <t>Viktorija Kaprizkina</t>
  </si>
  <si>
    <t>(viešojo sektoriaus subjekto vadovo arba jo įgalioto administracijos vadovo pareigų pavadinimas)</t>
  </si>
  <si>
    <t>IŠ VISO FINANSAVIMO SUMŲ, ĮSIPAREIGOJIMŲ, GRYNOJO TURTO IR MAŽUMOS DALIES:</t>
  </si>
  <si>
    <t>MAŽUMOS DALIS</t>
  </si>
  <si>
    <t>G.</t>
  </si>
  <si>
    <t>Ankstesnių metų perviršis ar deficitas</t>
  </si>
  <si>
    <t>IV.2</t>
  </si>
  <si>
    <t>Einamųjų metų perviršis ar deficitas</t>
  </si>
  <si>
    <t>IV.1</t>
  </si>
  <si>
    <t>Sukauptas perviršis ar deficitas</t>
  </si>
  <si>
    <t>IV.</t>
  </si>
  <si>
    <t>Nuosavybės metodo įtaka</t>
  </si>
  <si>
    <t>III.</t>
  </si>
  <si>
    <t>Kiti rezervai</t>
  </si>
  <si>
    <t>II.2</t>
  </si>
  <si>
    <t>Tikrosios vertės rezervas</t>
  </si>
  <si>
    <t>II.1</t>
  </si>
  <si>
    <t>Rezervai</t>
  </si>
  <si>
    <t>II.</t>
  </si>
  <si>
    <t>Dalininkų kapitalas</t>
  </si>
  <si>
    <t>I.</t>
  </si>
  <si>
    <t>GRYNASIS TURTAS</t>
  </si>
  <si>
    <t>F.</t>
  </si>
  <si>
    <t>Kiti trumpalaikiai įsipareigojimai</t>
  </si>
  <si>
    <t>II.12</t>
  </si>
  <si>
    <t>Sukauptos mokėtinos sumos</t>
  </si>
  <si>
    <t>II.11</t>
  </si>
  <si>
    <t>Su darbo santykiais susiję įsipareigojimai</t>
  </si>
  <si>
    <t>II.10</t>
  </si>
  <si>
    <t>Tiekėjams mokėtinos sumos</t>
  </si>
  <si>
    <t>II.9</t>
  </si>
  <si>
    <t>Grąžintini mokesčiai, įmokos ir jų permokos</t>
  </si>
  <si>
    <t>II.8</t>
  </si>
  <si>
    <t>Mokėtinos socialinės išmokos</t>
  </si>
  <si>
    <t>II.7</t>
  </si>
  <si>
    <t>Kitos mokėtinos sumos biudžetui</t>
  </si>
  <si>
    <t>II.6.2</t>
  </si>
  <si>
    <t>Grąžintinos finansavimo sumos</t>
  </si>
  <si>
    <t>II.6.1</t>
  </si>
  <si>
    <t>Mokėtinos sumos į biudžetus ir fondus</t>
  </si>
  <si>
    <t>II.6</t>
  </si>
  <si>
    <t>Mokėtinos sumos į Europos Sąjungos biudžetą</t>
  </si>
  <si>
    <t>II.5</t>
  </si>
  <si>
    <t>Mokėtinos subsidijos, dotacijos ir finansavimo sumos</t>
  </si>
  <si>
    <t>II.4</t>
  </si>
  <si>
    <t>Trumpalaikiai finansiniai įsipareigojimai</t>
  </si>
  <si>
    <t>II.3</t>
  </si>
  <si>
    <t>Ilgalaikių įsipareigojimų einamųjų metų dalis</t>
  </si>
  <si>
    <t>Ilgalaikių atidėjinių einamųjų metų dalis ir trumpalaikiai atidėjiniai</t>
  </si>
  <si>
    <t>Trumpalaikiai įsipareigojimai</t>
  </si>
  <si>
    <t>Kiti ilgalaikiai įsipareigojimai</t>
  </si>
  <si>
    <t xml:space="preserve">I.3 </t>
  </si>
  <si>
    <t>Ilgalaikiai atidėjiniai</t>
  </si>
  <si>
    <t>I.2</t>
  </si>
  <si>
    <t>Ilgalaikiai finansiniai įsipareigojimai</t>
  </si>
  <si>
    <t>I.1</t>
  </si>
  <si>
    <t>Ilgalaikiai įsipareigojimai</t>
  </si>
  <si>
    <t>ĮSIPAREIGOJIMAI</t>
  </si>
  <si>
    <t>E.</t>
  </si>
  <si>
    <t>Iš kitų šaltinių</t>
  </si>
  <si>
    <t xml:space="preserve">IV. </t>
  </si>
  <si>
    <t>Iš Europos Sąjungos, užsienio valstybių ir tarptautinių organizacijų</t>
  </si>
  <si>
    <t>Iš savivaldybės biudžeto</t>
  </si>
  <si>
    <t xml:space="preserve">Iš valstybės biudžeto </t>
  </si>
  <si>
    <t>FINANSAVIMO SUMOS</t>
  </si>
  <si>
    <t>D.</t>
  </si>
  <si>
    <t>IŠ VISO TURTO:</t>
  </si>
  <si>
    <t>Pinigai ir pinigų ekvivalentai</t>
  </si>
  <si>
    <t>V.</t>
  </si>
  <si>
    <t>Trumpalaikės investicijos</t>
  </si>
  <si>
    <t>Kitos gautinos sumos</t>
  </si>
  <si>
    <t>III.6</t>
  </si>
  <si>
    <t>Sukauptos gautinos sumos</t>
  </si>
  <si>
    <t>III.5</t>
  </si>
  <si>
    <t>Gautinos sumos už turto naudojimą, parduotas prekes, turtą, paslaugas</t>
  </si>
  <si>
    <t>III.4</t>
  </si>
  <si>
    <t>Gautinos finansavimo sumos</t>
  </si>
  <si>
    <t>III.3</t>
  </si>
  <si>
    <t>Gautini mokesčiai ir socialinės įmokos</t>
  </si>
  <si>
    <t>III.2</t>
  </si>
  <si>
    <t>Gautinos trumpalaikės finansinės sumos</t>
  </si>
  <si>
    <t>III.1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</si>
  <si>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</si>
  <si>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Išankstiniai apmokėjimai</t>
  </si>
  <si>
    <t>Ilgalaikis materialusis ir biologinis turtas, skirtas parduoti</t>
  </si>
  <si>
    <t>I.5</t>
  </si>
  <si>
    <t>Pagaminta produkcija, atsargos, skirtos parduoti (perduoti)</t>
  </si>
  <si>
    <t>I.4</t>
  </si>
  <si>
    <t>Nebaigta gaminti produkcija ir nebaigtos vykdyti sutartys</t>
  </si>
  <si>
    <t>I.3</t>
  </si>
  <si>
    <t>Medžiagos, žaliavos ir ūkinis inventorius</t>
  </si>
  <si>
    <t>Strateginės ir neliečiamosios atsargos</t>
  </si>
  <si>
    <t>Atsargos</t>
  </si>
  <si>
    <t>TRUMPALAIKIS TURTAS</t>
  </si>
  <si>
    <t>C.</t>
  </si>
  <si>
    <t>BIOLOGINIS TURTAS</t>
  </si>
  <si>
    <t>B.</t>
  </si>
  <si>
    <t>Kitas ilgalaikis turtas</t>
  </si>
  <si>
    <t>Mineraliniai ištekliai</t>
  </si>
  <si>
    <t>Ilgalaikis finansinis turtas</t>
  </si>
  <si>
    <t>Nebaigta statyba ir išankstiniai mokėjimai</t>
  </si>
  <si>
    <t>Kultūros ir kitos vertybės</t>
  </si>
  <si>
    <t>Baldai, biuro įranga ir kitas ilgalaikis materialusis turtas</t>
  </si>
  <si>
    <t>Transporto priemonės</t>
  </si>
  <si>
    <t>Mašinos ir įrenginiai</t>
  </si>
  <si>
    <t>Kiti statiniai</t>
  </si>
  <si>
    <t>Infrastruktūros statiniai</t>
  </si>
  <si>
    <t>Pastatai</t>
  </si>
  <si>
    <t>Žemė</t>
  </si>
  <si>
    <t>Ilgalaikis materialusis turtas</t>
  </si>
  <si>
    <t>Prestižas</t>
  </si>
  <si>
    <t>Nebaigti projektai ir išankstiniai mokėjimai</t>
  </si>
  <si>
    <t>Kitas nematerialusis turtas</t>
  </si>
  <si>
    <t>Programinė įranga ir jos licencijos</t>
  </si>
  <si>
    <t>Plėtros darbai</t>
  </si>
  <si>
    <t>Nematerialusis turtas</t>
  </si>
  <si>
    <t>ILGALAIKIS TURTAS</t>
  </si>
  <si>
    <t>A.</t>
  </si>
  <si>
    <t>Paskutinė ataskaitinio laikotarpio diena</t>
  </si>
  <si>
    <t>Paskutinė praėjusio ataskaitinio laikotarpio diena</t>
  </si>
  <si>
    <t xml:space="preserve">Pastabos Nr. </t>
  </si>
  <si>
    <t>Straipsniai</t>
  </si>
  <si>
    <t>(data)</t>
  </si>
  <si>
    <t>FINANSINĖS BŪKLĖS ATASKAITA</t>
  </si>
  <si>
    <t>(viešojo sektoriaus subjekto, parengusio finansinės būklės ataskaitą (konsoliduotąją finansinės būklės ataskaitą), kodas, adresas)</t>
  </si>
  <si>
    <t>Įm.k.300016203 Kvietinių 30, Gargždai</t>
  </si>
  <si>
    <r>
      <t>(viešojo sektoriaus subjekto arba viešojo sektoriaus subjektų grupės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pavadinimas)</t>
    </r>
  </si>
  <si>
    <t>Klaipėdos r.pedagoginė psichologinė tarnyba</t>
  </si>
  <si>
    <t>(Žemesniojo lygio viešojo sektoriaus subjektų, išskyrus mokesčių fondus ir išteklių fondus, finansinės būklės ataskaitos forma)</t>
  </si>
  <si>
    <t>2 priedas</t>
  </si>
  <si>
    <t>2-ojo VSAFAS „Finansinės būklės ataskaita“</t>
  </si>
  <si>
    <t xml:space="preserve">  (parašas)</t>
  </si>
  <si>
    <t xml:space="preserve">(viešojo sektoriaus subjekto vadovas arba jo įgaliotas administracijos vadovas)                           </t>
  </si>
  <si>
    <t>TENKANTIS MAŽUMOS DALIAI</t>
  </si>
  <si>
    <t>TENKANTIS KONTROLIUOJANČIAJAM SUBJEKTUI</t>
  </si>
  <si>
    <t>GRYNASIS PERVIRŠIS AR DEFICITAS</t>
  </si>
  <si>
    <t>J.</t>
  </si>
  <si>
    <t>NUOSAVYBĖS METODO ĮTAKA</t>
  </si>
  <si>
    <t>GRYNASIS PERVIRŠIS AR DEFICITAS PRIEŠ NUOSAVYBĖS METODO ĮTAKĄ</t>
  </si>
  <si>
    <t>H.</t>
  </si>
  <si>
    <t>PELNO MOKESTIS</t>
  </si>
  <si>
    <t>APSKAITOS POLITIKOS KEITIMO IR ESMINIŲ APSKAITOS KLAIDŲ TAISYMO ĮTAKA</t>
  </si>
  <si>
    <t>FINANSINĖS IR INVESTICINĖS VEIKLOS REZULTATAS</t>
  </si>
  <si>
    <t>KITOS VEIKLOS SĄNAUDOS</t>
  </si>
  <si>
    <t xml:space="preserve">III. </t>
  </si>
  <si>
    <t>PERVESTINOS Į BIUDŽETĄ KITOS VEIKLOS PAJAMOS</t>
  </si>
  <si>
    <t>KITOS VEIKLOS PAJAMOS</t>
  </si>
  <si>
    <t xml:space="preserve">I. </t>
  </si>
  <si>
    <t>KITOS VEIKLOS REZULTATAS</t>
  </si>
  <si>
    <t>PAGRINDINĖS VEIKLOS PERVIRŠIS AR DEFICITAS</t>
  </si>
  <si>
    <t>KITOS</t>
  </si>
  <si>
    <t>XIV.</t>
  </si>
  <si>
    <t>KITŲ PASLAUGŲ</t>
  </si>
  <si>
    <t>XIII.</t>
  </si>
  <si>
    <t>FINANSAVIMO</t>
  </si>
  <si>
    <t>XII.</t>
  </si>
  <si>
    <t>NUOMOS</t>
  </si>
  <si>
    <t>XI.</t>
  </si>
  <si>
    <t>SOCIALINIŲ IŠMOKŲ</t>
  </si>
  <si>
    <t>X.</t>
  </si>
  <si>
    <t>SUNAUDOTŲ IR PARDUOTŲ ATSARGŲ SAVIKAINA</t>
  </si>
  <si>
    <t>IX.</t>
  </si>
  <si>
    <t>NUVERTĖJIMO IR NURAŠYTŲ SUMŲ</t>
  </si>
  <si>
    <t>VIII.</t>
  </si>
  <si>
    <t>PAPRASTOJO REMONTO IR EKSPLOATAVIMO</t>
  </si>
  <si>
    <t>VII.</t>
  </si>
  <si>
    <t>KVALIFIKACIJOS KĖLIMO</t>
  </si>
  <si>
    <t>VI.</t>
  </si>
  <si>
    <t>TRANSPORTO</t>
  </si>
  <si>
    <t>KOMANDIRUOČIŲ</t>
  </si>
  <si>
    <t>KOMUNALINIŲ PASLAUGŲ IR RYŠIŲ</t>
  </si>
  <si>
    <t>NUSIDĖVĖJIMO IR AMORTIZACIJOS</t>
  </si>
  <si>
    <t>DARBO UŽMOKESČIO IR SOCIALINIO DRAUDIMO</t>
  </si>
  <si>
    <t>PAGRINDINĖS VEIKLOS SĄNAUDOS</t>
  </si>
  <si>
    <t>Pervestinų pagrindinės veiklos kitų pajamų suma</t>
  </si>
  <si>
    <t>III.2.</t>
  </si>
  <si>
    <t>Pagrindinės veiklos kitos pajamos</t>
  </si>
  <si>
    <t>III.1.</t>
  </si>
  <si>
    <t xml:space="preserve">PAGRINDINĖS VEIKLOS KITOS PAJAMOS </t>
  </si>
  <si>
    <t>MOKESČIŲ IR SOCIALINIŲ ĮMOKŲ PAJAMOS</t>
  </si>
  <si>
    <t>Iš kitų finansavimo šaltinių</t>
  </si>
  <si>
    <t>I.4.</t>
  </si>
  <si>
    <t>Iš ES, užsienio valstybių ir tarptautinių organizacijų lėšų</t>
  </si>
  <si>
    <t>I.3.</t>
  </si>
  <si>
    <t xml:space="preserve">Iš savivaldybių biudžetų </t>
  </si>
  <si>
    <t>I.2.</t>
  </si>
  <si>
    <t>I.1.</t>
  </si>
  <si>
    <t>FINANSAVIMO PAJAMOS</t>
  </si>
  <si>
    <t>PAGRINDINĖS VEIKLOS PAJAMOS</t>
  </si>
  <si>
    <t>Ataskaitinis laikotarpis</t>
  </si>
  <si>
    <t>Praėjęs ataskaitinis laikotarpis</t>
  </si>
  <si>
    <t>Pastabos Nr.</t>
  </si>
  <si>
    <t>VEIKLOS REZULTATŲ ATASKAITA</t>
  </si>
  <si>
    <t>arba konsoliduotąją veiklos rezultatų ataskaitą,  kodas, adresas)</t>
  </si>
  <si>
    <t>(viešojo sektoriaus subjekto, parengusio veiklos rezultatų ataskaitą</t>
  </si>
  <si>
    <t>(viešojo sektoriaus subjekto arba viešojo sektoriaus subjektų grupės pavadinimas)</t>
  </si>
  <si>
    <t>(įskaitant socialinės apsaugos fondus), veiklos rezultatų ataskaitos forma)</t>
  </si>
  <si>
    <t>(Žemesniojo lygio viešojo sektoriaus subjektų, išskyrus mokesčių fondus ir išteklių fondus</t>
  </si>
  <si>
    <t>3-iojo VSAFAS „Veiklos rezultatų ataskaita“</t>
  </si>
  <si>
    <t xml:space="preserve">Pateikimo valiuta ir tikslumas: eurais </t>
  </si>
  <si>
    <t xml:space="preserve">Biudžetinių įstaigų centralizuotos apskaitos skyriaus vedėja                                  </t>
  </si>
  <si>
    <t>Biudžetinių įstaigų centralizuotos apskaitos skyriaus vedėja</t>
  </si>
  <si>
    <t xml:space="preserve">Direktorė                       </t>
  </si>
  <si>
    <t>Jolita Narkevič</t>
  </si>
  <si>
    <t>Direkrorė</t>
  </si>
  <si>
    <t>P03</t>
  </si>
  <si>
    <t>P04</t>
  </si>
  <si>
    <t>P08</t>
  </si>
  <si>
    <t>P09</t>
  </si>
  <si>
    <t>P10</t>
  </si>
  <si>
    <t>P11</t>
  </si>
  <si>
    <t>P12</t>
  </si>
  <si>
    <t>P17</t>
  </si>
  <si>
    <t>P22</t>
  </si>
  <si>
    <t>PAGAL  2025-03-31 D. DUOMENIS</t>
  </si>
  <si>
    <t>2025-04-20 Nr.____</t>
  </si>
  <si>
    <t>2025-04-20  Nr.____</t>
  </si>
  <si>
    <t>2025.03.31</t>
  </si>
  <si>
    <t>P18</t>
  </si>
  <si>
    <t xml:space="preserve">(ataskaitą parengusio asmens pareigų pavadinimas)                                                                                      </t>
  </si>
  <si>
    <t>Pateikimo valiuta ir tikslumas: eurais arba tūkstančiais eurų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</si>
</sst>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b/>
      <strike/>
      <sz val="11"/>
      <name val="Times New Roman"/>
      <family val="1"/>
      <charset val="186"/>
    </font>
    <font>
      <b/>
      <sz val="9"/>
      <color indexed="8"/>
      <name val="Tahoma"/>
      <family val="2"/>
      <charset val="186"/>
    </font>
    <font>
      <sz val="10"/>
      <name val="Arial"/>
      <family val="2"/>
    </font>
    <font>
      <sz val="9"/>
      <name val="Arial"/>
      <family val="2"/>
    </font>
    <font>
      <strike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u/>
      <sz val="10"/>
      <name val="Times New Roman"/>
      <family val="1"/>
      <charset val="186"/>
    </font>
    <font>
      <b/>
      <sz val="10"/>
      <name val="Arial"/>
      <family val="2"/>
    </font>
    <font>
      <sz val="9"/>
      <name val="Times New Roman"/>
      <family val="1"/>
      <charset val="186"/>
    </font>
    <font>
      <sz val="10"/>
      <name val="Arial"/>
      <family val="2"/>
    </font>
    <font>
      <i/>
      <sz val="11"/>
      <name val="TimesNewRoman,Bold"/>
    </font>
    <font>
      <sz val="11"/>
      <name val="TimesNewRoman,Bold"/>
    </font>
    <font>
      <u/>
      <sz val="11"/>
      <name val="TimesNewRoman,Bold"/>
      <charset val="186"/>
    </font>
    <font>
      <b/>
      <sz val="11"/>
      <name val="TimesNewRoman,Bold"/>
    </font>
    <font>
      <sz val="12"/>
      <name val="TimesNewRoman,Bold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</font>
    <font>
      <sz val="11"/>
      <name val="Times New Roman"/>
      <family val="1"/>
    </font>
    <font>
      <sz val="9"/>
      <color indexed="8"/>
      <name val="Tahoma"/>
    </font>
    <font>
      <sz val="9"/>
      <color indexed="8"/>
      <name val="Tahoma"/>
      <charset val="186"/>
    </font>
    <font>
      <sz val="11"/>
      <name val="Arial"/>
    </font>
    <font>
      <b/>
      <sz val="12"/>
      <name val="Arial"/>
    </font>
    <font>
      <sz val="12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9" fillId="0" borderId="0"/>
    <xf numFmtId="0" fontId="36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2">
    <xf numFmtId="0" fontId="0" fillId="0" borderId="0" xfId="0"/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" fontId="20" fillId="0" borderId="0" xfId="0" applyNumberFormat="1" applyFont="1" applyAlignment="1">
      <alignment vertical="center"/>
    </xf>
    <xf numFmtId="4" fontId="24" fillId="0" borderId="0" xfId="0" applyNumberFormat="1" applyFont="1" applyAlignment="1">
      <alignment vertical="center"/>
    </xf>
    <xf numFmtId="4" fontId="20" fillId="0" borderId="0" xfId="0" applyNumberFormat="1" applyFont="1" applyFill="1" applyAlignment="1">
      <alignment vertical="center"/>
    </xf>
    <xf numFmtId="0" fontId="0" fillId="0" borderId="0" xfId="0" applyNumberFormat="1" applyFont="1" applyFill="1" applyBorder="1" applyAlignment="1" applyProtection="1"/>
    <xf numFmtId="0" fontId="26" fillId="0" borderId="0" xfId="0" applyFont="1"/>
    <xf numFmtId="0" fontId="21" fillId="34" borderId="0" xfId="0" applyFont="1" applyFill="1" applyAlignment="1">
      <alignment vertical="center" wrapText="1"/>
    </xf>
    <xf numFmtId="0" fontId="21" fillId="34" borderId="0" xfId="0" applyFont="1" applyFill="1" applyBorder="1" applyAlignment="1">
      <alignment vertical="center" wrapText="1"/>
    </xf>
    <xf numFmtId="0" fontId="21" fillId="34" borderId="0" xfId="42" applyFont="1" applyFill="1" applyAlignment="1">
      <alignment vertical="center"/>
    </xf>
    <xf numFmtId="0" fontId="21" fillId="34" borderId="0" xfId="42" applyFont="1" applyFill="1" applyAlignment="1">
      <alignment vertical="center" wrapText="1"/>
    </xf>
    <xf numFmtId="0" fontId="29" fillId="0" borderId="0" xfId="42"/>
    <xf numFmtId="0" fontId="30" fillId="0" borderId="0" xfId="42" applyFont="1"/>
    <xf numFmtId="0" fontId="21" fillId="0" borderId="0" xfId="42" applyFont="1" applyAlignment="1">
      <alignment vertical="center" wrapText="1"/>
    </xf>
    <xf numFmtId="0" fontId="29" fillId="0" borderId="11" xfId="42" applyBorder="1" applyAlignment="1">
      <alignment vertical="center" wrapText="1"/>
    </xf>
    <xf numFmtId="0" fontId="21" fillId="34" borderId="0" xfId="42" applyFont="1" applyFill="1" applyAlignment="1">
      <alignment horizontal="center" vertical="center" wrapText="1"/>
    </xf>
    <xf numFmtId="0" fontId="29" fillId="34" borderId="11" xfId="42" applyFill="1" applyBorder="1" applyAlignment="1">
      <alignment vertical="center" wrapText="1"/>
    </xf>
    <xf numFmtId="0" fontId="25" fillId="34" borderId="0" xfId="42" applyFont="1" applyFill="1" applyAlignment="1">
      <alignment horizontal="center" vertical="center" wrapText="1"/>
    </xf>
    <xf numFmtId="0" fontId="34" fillId="34" borderId="0" xfId="42" applyFont="1" applyFill="1" applyAlignment="1">
      <alignment vertical="center" wrapText="1"/>
    </xf>
    <xf numFmtId="0" fontId="34" fillId="34" borderId="0" xfId="42" applyFont="1" applyFill="1" applyAlignment="1">
      <alignment horizontal="center" vertical="center" wrapText="1"/>
    </xf>
    <xf numFmtId="2" fontId="21" fillId="34" borderId="0" xfId="42" applyNumberFormat="1" applyFont="1" applyFill="1" applyAlignment="1">
      <alignment vertical="center"/>
    </xf>
    <xf numFmtId="0" fontId="43" fillId="0" borderId="0" xfId="43" applyFont="1" applyAlignment="1">
      <alignment horizontal="center" vertical="top" wrapText="1"/>
    </xf>
    <xf numFmtId="0" fontId="44" fillId="0" borderId="0" xfId="43" applyFont="1" applyAlignment="1">
      <alignment horizontal="left" vertical="top" wrapText="1"/>
    </xf>
    <xf numFmtId="0" fontId="44" fillId="0" borderId="0" xfId="43" applyFont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3" fillId="0" borderId="13" xfId="0" applyFont="1" applyBorder="1" applyAlignment="1">
      <alignment vertical="center" wrapText="1"/>
    </xf>
    <xf numFmtId="0" fontId="21" fillId="0" borderId="19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49" fontId="25" fillId="34" borderId="15" xfId="0" applyNumberFormat="1" applyFont="1" applyFill="1" applyBorder="1" applyAlignment="1">
      <alignment horizontal="center" vertical="center" wrapText="1"/>
    </xf>
    <xf numFmtId="0" fontId="25" fillId="34" borderId="19" xfId="0" applyFont="1" applyFill="1" applyBorder="1" applyAlignment="1">
      <alignment horizontal="center" vertical="center" wrapText="1"/>
    </xf>
    <xf numFmtId="0" fontId="25" fillId="34" borderId="19" xfId="0" applyFont="1" applyFill="1" applyBorder="1" applyAlignment="1">
      <alignment horizontal="left" vertical="center"/>
    </xf>
    <xf numFmtId="0" fontId="25" fillId="34" borderId="15" xfId="0" applyFont="1" applyFill="1" applyBorder="1" applyAlignment="1">
      <alignment horizontal="left" vertical="center"/>
    </xf>
    <xf numFmtId="0" fontId="25" fillId="34" borderId="15" xfId="0" applyFont="1" applyFill="1" applyBorder="1" applyAlignment="1">
      <alignment horizontal="left" vertical="center" wrapText="1"/>
    </xf>
    <xf numFmtId="0" fontId="21" fillId="34" borderId="15" xfId="0" applyFont="1" applyFill="1" applyBorder="1" applyAlignment="1">
      <alignment horizontal="center" vertical="center" wrapText="1"/>
    </xf>
    <xf numFmtId="0" fontId="21" fillId="34" borderId="19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left" vertical="center"/>
    </xf>
    <xf numFmtId="0" fontId="31" fillId="34" borderId="22" xfId="0" applyFont="1" applyFill="1" applyBorder="1" applyAlignment="1">
      <alignment horizontal="left" vertical="center"/>
    </xf>
    <xf numFmtId="0" fontId="31" fillId="34" borderId="22" xfId="0" applyFont="1" applyFill="1" applyBorder="1" applyAlignment="1">
      <alignment horizontal="left" vertical="center" wrapText="1"/>
    </xf>
    <xf numFmtId="0" fontId="21" fillId="34" borderId="15" xfId="0" applyFont="1" applyFill="1" applyBorder="1" applyAlignment="1">
      <alignment horizontal="left" vertical="center"/>
    </xf>
    <xf numFmtId="0" fontId="21" fillId="34" borderId="17" xfId="0" applyFont="1" applyFill="1" applyBorder="1" applyAlignment="1">
      <alignment horizontal="left" vertical="center"/>
    </xf>
    <xf numFmtId="0" fontId="21" fillId="34" borderId="17" xfId="0" applyFont="1" applyFill="1" applyBorder="1" applyAlignment="1">
      <alignment horizontal="left" vertical="center" wrapText="1"/>
    </xf>
    <xf numFmtId="16" fontId="21" fillId="34" borderId="16" xfId="0" applyNumberFormat="1" applyFont="1" applyFill="1" applyBorder="1" applyAlignment="1">
      <alignment horizontal="center" vertical="center" wrapText="1"/>
    </xf>
    <xf numFmtId="0" fontId="21" fillId="34" borderId="16" xfId="0" applyFont="1" applyFill="1" applyBorder="1" applyAlignment="1">
      <alignment horizontal="left" vertical="center" wrapText="1"/>
    </xf>
    <xf numFmtId="16" fontId="21" fillId="34" borderId="19" xfId="0" applyNumberFormat="1" applyFont="1" applyFill="1" applyBorder="1" applyAlignment="1">
      <alignment horizontal="center" vertical="center" wrapText="1"/>
    </xf>
    <xf numFmtId="49" fontId="21" fillId="34" borderId="15" xfId="0" applyNumberFormat="1" applyFont="1" applyFill="1" applyBorder="1" applyAlignment="1">
      <alignment horizontal="center" vertical="center" wrapText="1"/>
    </xf>
    <xf numFmtId="0" fontId="21" fillId="34" borderId="16" xfId="0" applyFont="1" applyFill="1" applyBorder="1" applyAlignment="1">
      <alignment horizontal="left" vertical="center"/>
    </xf>
    <xf numFmtId="0" fontId="21" fillId="34" borderId="18" xfId="0" applyFont="1" applyFill="1" applyBorder="1" applyAlignment="1">
      <alignment horizontal="center" vertical="center" wrapText="1"/>
    </xf>
    <xf numFmtId="0" fontId="21" fillId="34" borderId="23" xfId="0" applyFont="1" applyFill="1" applyBorder="1" applyAlignment="1">
      <alignment horizontal="left" vertical="center"/>
    </xf>
    <xf numFmtId="0" fontId="21" fillId="34" borderId="24" xfId="0" applyFont="1" applyFill="1" applyBorder="1" applyAlignment="1">
      <alignment horizontal="left" vertical="center"/>
    </xf>
    <xf numFmtId="0" fontId="21" fillId="34" borderId="24" xfId="0" applyFont="1" applyFill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 wrapText="1"/>
    </xf>
    <xf numFmtId="0" fontId="21" fillId="34" borderId="19" xfId="0" applyFont="1" applyFill="1" applyBorder="1" applyAlignment="1">
      <alignment horizontal="left" vertical="center"/>
    </xf>
    <xf numFmtId="0" fontId="21" fillId="34" borderId="19" xfId="0" applyFont="1" applyFill="1" applyBorder="1" applyAlignment="1">
      <alignment horizontal="left" vertical="center" wrapText="1"/>
    </xf>
    <xf numFmtId="0" fontId="21" fillId="34" borderId="15" xfId="0" applyFont="1" applyFill="1" applyBorder="1" applyAlignment="1">
      <alignment horizontal="left" vertical="center" wrapText="1"/>
    </xf>
    <xf numFmtId="0" fontId="25" fillId="0" borderId="19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left" vertical="center"/>
    </xf>
    <xf numFmtId="16" fontId="21" fillId="0" borderId="19" xfId="0" applyNumberFormat="1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 wrapText="1"/>
    </xf>
    <xf numFmtId="0" fontId="25" fillId="34" borderId="19" xfId="0" applyFont="1" applyFill="1" applyBorder="1" applyAlignment="1">
      <alignment horizontal="left" vertical="center" wrapText="1"/>
    </xf>
    <xf numFmtId="0" fontId="21" fillId="34" borderId="22" xfId="0" applyFont="1" applyFill="1" applyBorder="1" applyAlignment="1">
      <alignment horizontal="left" vertical="center"/>
    </xf>
    <xf numFmtId="0" fontId="21" fillId="34" borderId="22" xfId="0" applyFont="1" applyFill="1" applyBorder="1" applyAlignment="1">
      <alignment horizontal="left" vertical="center" wrapText="1"/>
    </xf>
    <xf numFmtId="0" fontId="31" fillId="34" borderId="15" xfId="0" applyFont="1" applyFill="1" applyBorder="1" applyAlignment="1">
      <alignment horizontal="left" vertical="center"/>
    </xf>
    <xf numFmtId="0" fontId="31" fillId="34" borderId="16" xfId="0" applyFont="1" applyFill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 wrapText="1"/>
    </xf>
    <xf numFmtId="0" fontId="21" fillId="34" borderId="22" xfId="0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left" vertical="center"/>
    </xf>
    <xf numFmtId="0" fontId="21" fillId="34" borderId="17" xfId="0" applyFont="1" applyFill="1" applyBorder="1" applyAlignment="1">
      <alignment horizontal="center" vertical="center" wrapText="1"/>
    </xf>
    <xf numFmtId="0" fontId="21" fillId="34" borderId="25" xfId="0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left" vertical="center"/>
    </xf>
    <xf numFmtId="0" fontId="21" fillId="0" borderId="28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 wrapText="1"/>
    </xf>
    <xf numFmtId="0" fontId="31" fillId="0" borderId="15" xfId="0" applyFont="1" applyBorder="1" applyAlignment="1">
      <alignment horizontal="left" vertical="center"/>
    </xf>
    <xf numFmtId="0" fontId="31" fillId="0" borderId="16" xfId="0" applyFont="1" applyBorder="1" applyAlignment="1">
      <alignment horizontal="left" vertical="center" wrapText="1"/>
    </xf>
    <xf numFmtId="0" fontId="25" fillId="34" borderId="18" xfId="0" applyFont="1" applyFill="1" applyBorder="1" applyAlignment="1">
      <alignment horizontal="left" vertical="center"/>
    </xf>
    <xf numFmtId="0" fontId="25" fillId="34" borderId="25" xfId="0" applyFont="1" applyFill="1" applyBorder="1" applyAlignment="1">
      <alignment horizontal="left" vertical="center"/>
    </xf>
    <xf numFmtId="0" fontId="25" fillId="34" borderId="25" xfId="0" applyFont="1" applyFill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5" fillId="34" borderId="16" xfId="0" applyFont="1" applyFill="1" applyBorder="1" applyAlignment="1">
      <alignment horizontal="left" vertical="center" wrapText="1"/>
    </xf>
    <xf numFmtId="0" fontId="25" fillId="34" borderId="0" xfId="0" applyFont="1" applyFill="1" applyAlignment="1">
      <alignment horizontal="left" vertical="center" wrapText="1"/>
    </xf>
    <xf numFmtId="0" fontId="21" fillId="34" borderId="0" xfId="0" applyFont="1" applyFill="1" applyAlignment="1">
      <alignment horizontal="left" vertical="center" wrapText="1"/>
    </xf>
    <xf numFmtId="0" fontId="25" fillId="34" borderId="29" xfId="0" applyFont="1" applyFill="1" applyBorder="1" applyAlignment="1">
      <alignment horizontal="center" vertical="center" wrapText="1"/>
    </xf>
    <xf numFmtId="2" fontId="25" fillId="34" borderId="29" xfId="0" applyNumberFormat="1" applyFont="1" applyFill="1" applyBorder="1" applyAlignment="1">
      <alignment horizontal="right" vertical="center"/>
    </xf>
    <xf numFmtId="2" fontId="21" fillId="34" borderId="30" xfId="0" applyNumberFormat="1" applyFont="1" applyFill="1" applyBorder="1" applyAlignment="1">
      <alignment horizontal="right" vertical="center"/>
    </xf>
    <xf numFmtId="2" fontId="21" fillId="34" borderId="29" xfId="0" applyNumberFormat="1" applyFont="1" applyFill="1" applyBorder="1" applyAlignment="1">
      <alignment horizontal="right" vertical="center"/>
    </xf>
    <xf numFmtId="0" fontId="19" fillId="0" borderId="29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left" vertical="center" wrapText="1"/>
    </xf>
    <xf numFmtId="4" fontId="22" fillId="33" borderId="29" xfId="0" applyNumberFormat="1" applyFont="1" applyFill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left" vertical="center" wrapText="1"/>
    </xf>
    <xf numFmtId="4" fontId="23" fillId="0" borderId="29" xfId="0" applyNumberFormat="1" applyFont="1" applyBorder="1" applyAlignment="1">
      <alignment horizontal="center" vertical="center" wrapText="1"/>
    </xf>
    <xf numFmtId="0" fontId="43" fillId="0" borderId="11" xfId="43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22" fillId="0" borderId="40" xfId="0" applyFont="1" applyBorder="1" applyAlignment="1">
      <alignment horizontal="center" vertical="center" wrapText="1"/>
    </xf>
    <xf numFmtId="0" fontId="22" fillId="0" borderId="40" xfId="0" applyFont="1" applyBorder="1" applyAlignment="1">
      <alignment vertical="center" wrapText="1"/>
    </xf>
    <xf numFmtId="0" fontId="22" fillId="0" borderId="40" xfId="0" applyFont="1" applyBorder="1" applyAlignment="1">
      <alignment vertical="center"/>
    </xf>
    <xf numFmtId="0" fontId="22" fillId="0" borderId="40" xfId="0" applyFont="1" applyBorder="1" applyAlignment="1">
      <alignment horizontal="center" vertical="center"/>
    </xf>
    <xf numFmtId="2" fontId="22" fillId="0" borderId="40" xfId="0" applyNumberFormat="1" applyFont="1" applyBorder="1" applyAlignment="1">
      <alignment horizontal="right" vertical="center"/>
    </xf>
    <xf numFmtId="0" fontId="23" fillId="0" borderId="40" xfId="0" applyFont="1" applyBorder="1" applyAlignment="1">
      <alignment vertical="center" wrapText="1"/>
    </xf>
    <xf numFmtId="0" fontId="23" fillId="0" borderId="40" xfId="0" applyFont="1" applyBorder="1" applyAlignment="1">
      <alignment horizontal="center" vertical="center"/>
    </xf>
    <xf numFmtId="2" fontId="23" fillId="0" borderId="40" xfId="0" applyNumberFormat="1" applyFont="1" applyBorder="1" applyAlignment="1">
      <alignment horizontal="right" vertical="center"/>
    </xf>
    <xf numFmtId="2" fontId="23" fillId="34" borderId="41" xfId="0" applyNumberFormat="1" applyFont="1" applyFill="1" applyBorder="1" applyAlignment="1">
      <alignment horizontal="right" vertical="center"/>
    </xf>
    <xf numFmtId="0" fontId="23" fillId="0" borderId="40" xfId="0" applyFont="1" applyBorder="1" applyAlignment="1">
      <alignment vertical="center"/>
    </xf>
    <xf numFmtId="2" fontId="23" fillId="0" borderId="40" xfId="0" applyNumberFormat="1" applyFont="1" applyBorder="1" applyAlignment="1">
      <alignment horizontal="right" vertical="center" wrapText="1"/>
    </xf>
    <xf numFmtId="0" fontId="48" fillId="0" borderId="40" xfId="0" applyFont="1" applyBorder="1" applyAlignment="1">
      <alignment horizontal="center" vertical="center"/>
    </xf>
    <xf numFmtId="0" fontId="49" fillId="0" borderId="40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34" borderId="15" xfId="0" applyFont="1" applyFill="1" applyBorder="1" applyAlignment="1">
      <alignment horizontal="left" vertical="center" wrapText="1"/>
    </xf>
    <xf numFmtId="0" fontId="21" fillId="34" borderId="16" xfId="0" applyFont="1" applyFill="1" applyBorder="1" applyAlignment="1">
      <alignment horizontal="left" vertical="center" wrapText="1"/>
    </xf>
    <xf numFmtId="0" fontId="21" fillId="34" borderId="17" xfId="0" applyFont="1" applyFill="1" applyBorder="1" applyAlignment="1">
      <alignment horizontal="left" vertical="center" wrapText="1"/>
    </xf>
    <xf numFmtId="0" fontId="21" fillId="0" borderId="0" xfId="42" applyFont="1" applyAlignment="1">
      <alignment horizontal="left" vertical="center" wrapText="1"/>
    </xf>
    <xf numFmtId="0" fontId="21" fillId="0" borderId="10" xfId="42" applyFont="1" applyBorder="1" applyAlignment="1">
      <alignment horizontal="center" vertical="center" wrapText="1"/>
    </xf>
    <xf numFmtId="0" fontId="29" fillId="34" borderId="12" xfId="42" applyFill="1" applyBorder="1" applyAlignment="1">
      <alignment horizontal="left" vertical="center" wrapText="1"/>
    </xf>
    <xf numFmtId="0" fontId="29" fillId="34" borderId="11" xfId="42" applyFill="1" applyBorder="1" applyAlignment="1">
      <alignment horizontal="center" vertical="center" wrapText="1"/>
    </xf>
    <xf numFmtId="0" fontId="21" fillId="34" borderId="0" xfId="42" applyFont="1" applyFill="1" applyAlignment="1">
      <alignment horizontal="left" vertical="center" wrapText="1"/>
    </xf>
    <xf numFmtId="0" fontId="21" fillId="34" borderId="10" xfId="42" applyFont="1" applyFill="1" applyBorder="1" applyAlignment="1">
      <alignment horizontal="center" vertical="center" wrapText="1"/>
    </xf>
    <xf numFmtId="0" fontId="29" fillId="0" borderId="12" xfId="42" applyBorder="1" applyAlignment="1">
      <alignment horizontal="left" vertical="center" wrapText="1"/>
    </xf>
    <xf numFmtId="0" fontId="29" fillId="0" borderId="11" xfId="42" applyBorder="1" applyAlignment="1">
      <alignment horizontal="center" vertical="center" wrapText="1"/>
    </xf>
    <xf numFmtId="0" fontId="25" fillId="34" borderId="15" xfId="0" applyFont="1" applyFill="1" applyBorder="1" applyAlignment="1">
      <alignment horizontal="center" vertical="center" wrapText="1"/>
    </xf>
    <xf numFmtId="0" fontId="25" fillId="34" borderId="16" xfId="0" applyFont="1" applyFill="1" applyBorder="1" applyAlignment="1">
      <alignment horizontal="center" vertical="center" wrapText="1"/>
    </xf>
    <xf numFmtId="0" fontId="25" fillId="34" borderId="17" xfId="0" applyFont="1" applyFill="1" applyBorder="1" applyAlignment="1">
      <alignment horizontal="center" vertical="center" wrapText="1"/>
    </xf>
    <xf numFmtId="0" fontId="21" fillId="34" borderId="0" xfId="42" applyFont="1" applyFill="1" applyAlignment="1">
      <alignment horizontal="left" vertical="top" wrapText="1"/>
    </xf>
    <xf numFmtId="0" fontId="35" fillId="34" borderId="0" xfId="42" applyFont="1" applyFill="1" applyAlignment="1">
      <alignment wrapText="1"/>
    </xf>
    <xf numFmtId="0" fontId="35" fillId="34" borderId="0" xfId="42" applyFont="1" applyFill="1" applyAlignment="1">
      <alignment vertical="center" wrapText="1"/>
    </xf>
    <xf numFmtId="0" fontId="25" fillId="34" borderId="0" xfId="42" applyFont="1" applyFill="1" applyAlignment="1">
      <alignment horizontal="center" vertical="center" wrapText="1"/>
    </xf>
    <xf numFmtId="0" fontId="21" fillId="34" borderId="11" xfId="42" applyFont="1" applyFill="1" applyBorder="1" applyAlignment="1">
      <alignment horizontal="center" vertical="center" wrapText="1"/>
    </xf>
    <xf numFmtId="0" fontId="21" fillId="0" borderId="0" xfId="42" applyFont="1" applyAlignment="1">
      <alignment horizontal="center" vertical="center" wrapText="1"/>
    </xf>
    <xf numFmtId="0" fontId="21" fillId="34" borderId="0" xfId="42" applyFont="1" applyFill="1" applyAlignment="1">
      <alignment vertical="center" wrapText="1"/>
    </xf>
    <xf numFmtId="0" fontId="33" fillId="34" borderId="0" xfId="42" applyFont="1" applyFill="1" applyAlignment="1">
      <alignment horizontal="center" vertical="center" wrapText="1"/>
    </xf>
    <xf numFmtId="0" fontId="21" fillId="34" borderId="0" xfId="42" applyFont="1" applyFill="1" applyAlignment="1">
      <alignment horizontal="center" vertical="center" wrapText="1"/>
    </xf>
    <xf numFmtId="0" fontId="32" fillId="0" borderId="11" xfId="42" applyFont="1" applyBorder="1" applyAlignment="1">
      <alignment horizontal="right" vertical="center" wrapText="1"/>
    </xf>
    <xf numFmtId="0" fontId="43" fillId="0" borderId="0" xfId="43" applyFont="1" applyAlignment="1">
      <alignment horizontal="left" vertical="top" wrapText="1"/>
    </xf>
    <xf numFmtId="0" fontId="43" fillId="0" borderId="10" xfId="43" applyFont="1" applyBorder="1" applyAlignment="1">
      <alignment horizontal="center" vertical="top" wrapText="1"/>
    </xf>
    <xf numFmtId="0" fontId="23" fillId="0" borderId="37" xfId="0" applyFont="1" applyBorder="1" applyAlignment="1">
      <alignment horizontal="left" vertical="center"/>
    </xf>
    <xf numFmtId="0" fontId="23" fillId="0" borderId="39" xfId="0" applyFont="1" applyBorder="1" applyAlignment="1">
      <alignment horizontal="left" vertical="center"/>
    </xf>
    <xf numFmtId="0" fontId="23" fillId="0" borderId="38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43" fillId="0" borderId="11" xfId="43" applyFont="1" applyBorder="1" applyAlignment="1">
      <alignment horizontal="left" vertical="center" wrapText="1"/>
    </xf>
    <xf numFmtId="0" fontId="43" fillId="0" borderId="11" xfId="43" applyFont="1" applyBorder="1" applyAlignment="1">
      <alignment horizontal="center" vertical="center"/>
    </xf>
    <xf numFmtId="0" fontId="22" fillId="0" borderId="37" xfId="0" applyFont="1" applyBorder="1" applyAlignment="1">
      <alignment horizontal="left" vertical="center" wrapText="1"/>
    </xf>
    <xf numFmtId="0" fontId="22" fillId="0" borderId="39" xfId="0" applyFont="1" applyBorder="1" applyAlignment="1">
      <alignment horizontal="left" vertical="center" wrapText="1"/>
    </xf>
    <xf numFmtId="0" fontId="22" fillId="0" borderId="38" xfId="0" applyFont="1" applyBorder="1" applyAlignment="1">
      <alignment horizontal="left" vertical="center" wrapText="1"/>
    </xf>
    <xf numFmtId="0" fontId="22" fillId="0" borderId="37" xfId="0" applyFont="1" applyBorder="1" applyAlignment="1">
      <alignment horizontal="left" vertical="center"/>
    </xf>
    <xf numFmtId="0" fontId="22" fillId="0" borderId="39" xfId="0" applyFont="1" applyBorder="1" applyAlignment="1">
      <alignment horizontal="left" vertical="center"/>
    </xf>
    <xf numFmtId="0" fontId="22" fillId="0" borderId="38" xfId="0" applyFont="1" applyBorder="1" applyAlignment="1">
      <alignment horizontal="left" vertical="center"/>
    </xf>
    <xf numFmtId="0" fontId="22" fillId="0" borderId="37" xfId="0" applyFont="1" applyBorder="1" applyAlignment="1">
      <alignment vertical="center" wrapText="1"/>
    </xf>
    <xf numFmtId="0" fontId="22" fillId="0" borderId="39" xfId="0" applyFont="1" applyBorder="1" applyAlignment="1">
      <alignment vertical="center" wrapText="1"/>
    </xf>
    <xf numFmtId="0" fontId="22" fillId="0" borderId="38" xfId="0" applyFont="1" applyBorder="1" applyAlignment="1">
      <alignment vertical="center" wrapText="1"/>
    </xf>
    <xf numFmtId="0" fontId="22" fillId="0" borderId="37" xfId="0" applyFont="1" applyBorder="1" applyAlignment="1">
      <alignment vertical="center"/>
    </xf>
    <xf numFmtId="0" fontId="22" fillId="0" borderId="39" xfId="0" applyFont="1" applyBorder="1" applyAlignment="1">
      <alignment vertical="center"/>
    </xf>
    <xf numFmtId="0" fontId="22" fillId="0" borderId="38" xfId="0" applyFont="1" applyBorder="1" applyAlignment="1">
      <alignment vertical="center"/>
    </xf>
    <xf numFmtId="0" fontId="23" fillId="0" borderId="37" xfId="0" applyFont="1" applyBorder="1" applyAlignment="1">
      <alignment horizontal="left" vertical="center" wrapText="1"/>
    </xf>
    <xf numFmtId="0" fontId="23" fillId="0" borderId="39" xfId="0" applyFont="1" applyBorder="1" applyAlignment="1">
      <alignment horizontal="left" vertical="center" wrapText="1"/>
    </xf>
    <xf numFmtId="0" fontId="23" fillId="0" borderId="38" xfId="0" applyFont="1" applyBorder="1" applyAlignment="1">
      <alignment horizontal="left" vertical="center" wrapText="1"/>
    </xf>
    <xf numFmtId="0" fontId="23" fillId="0" borderId="37" xfId="0" applyFont="1" applyBorder="1" applyAlignment="1">
      <alignment vertical="center" wrapText="1"/>
    </xf>
    <xf numFmtId="0" fontId="23" fillId="0" borderId="39" xfId="0" applyFont="1" applyBorder="1" applyAlignment="1">
      <alignment vertical="center" wrapText="1"/>
    </xf>
    <xf numFmtId="0" fontId="23" fillId="0" borderId="38" xfId="0" applyFont="1" applyBorder="1" applyAlignment="1">
      <alignment vertical="center" wrapText="1"/>
    </xf>
    <xf numFmtId="0" fontId="39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7" fillId="0" borderId="0" xfId="0" applyFont="1" applyAlignment="1">
      <alignment horizontal="right" vertical="center"/>
    </xf>
    <xf numFmtId="0" fontId="22" fillId="0" borderId="37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38" fillId="0" borderId="36" xfId="0" applyFont="1" applyBorder="1" applyAlignment="1">
      <alignment horizontal="center" vertical="center"/>
    </xf>
    <xf numFmtId="0" fontId="38" fillId="0" borderId="0" xfId="0" applyFont="1" applyAlignment="1">
      <alignment horizontal="justify" vertical="center"/>
    </xf>
    <xf numFmtId="0" fontId="40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1" fillId="0" borderId="35" xfId="0" applyFont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0" fontId="19" fillId="0" borderId="30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</cellXfs>
  <cellStyles count="63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1 2" xfId="45" xr:uid="{F2E5D615-BCFE-4001-8AD4-785956984DC8}"/>
    <cellStyle name="20% – paryškinimas 2" xfId="23" builtinId="34" customBuiltin="1"/>
    <cellStyle name="20% – paryškinimas 2 2" xfId="48" xr:uid="{5120D38A-F81D-429E-9418-66506033D5EC}"/>
    <cellStyle name="20% – paryškinimas 3" xfId="27" builtinId="38" customBuiltin="1"/>
    <cellStyle name="20% – paryškinimas 3 2" xfId="51" xr:uid="{60F05058-2140-4ED4-8977-85F83F069E81}"/>
    <cellStyle name="20% – paryškinimas 4" xfId="31" builtinId="42" customBuiltin="1"/>
    <cellStyle name="20% – paryškinimas 4 2" xfId="54" xr:uid="{24F837CD-9CAF-4DDC-8284-0076C586F334}"/>
    <cellStyle name="20% – paryškinimas 5" xfId="35" builtinId="46" customBuiltin="1"/>
    <cellStyle name="20% – paryškinimas 5 2" xfId="57" xr:uid="{7538E98D-ACB8-4068-ACF0-F252A28547DA}"/>
    <cellStyle name="20% – paryškinimas 6" xfId="39" builtinId="50" customBuiltin="1"/>
    <cellStyle name="20% – paryškinimas 6 2" xfId="60" xr:uid="{DB37B567-2302-4552-92A7-D315E088CD0D}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1 2" xfId="46" xr:uid="{4DCF6E82-3127-4511-BD81-C4F857CFE8F8}"/>
    <cellStyle name="40% – paryškinimas 2" xfId="24" builtinId="35" customBuiltin="1"/>
    <cellStyle name="40% – paryškinimas 2 2" xfId="49" xr:uid="{97FBD6CA-0991-4269-8A27-E569BB9D470A}"/>
    <cellStyle name="40% – paryškinimas 3" xfId="28" builtinId="39" customBuiltin="1"/>
    <cellStyle name="40% – paryškinimas 3 2" xfId="52" xr:uid="{711BFD8D-D189-445C-AB20-F261CEE9544B}"/>
    <cellStyle name="40% – paryškinimas 4" xfId="32" builtinId="43" customBuiltin="1"/>
    <cellStyle name="40% – paryškinimas 4 2" xfId="55" xr:uid="{A52ABC0F-5D44-4999-A077-9019F7FFFB9D}"/>
    <cellStyle name="40% – paryškinimas 5" xfId="36" builtinId="47" customBuiltin="1"/>
    <cellStyle name="40% – paryškinimas 5 2" xfId="58" xr:uid="{C5C548D8-2839-4EFA-9040-8F1D37257351}"/>
    <cellStyle name="40% – paryškinimas 6" xfId="40" builtinId="51" customBuiltin="1"/>
    <cellStyle name="40% – paryškinimas 6 2" xfId="61" xr:uid="{E682E9A4-9CD2-4B12-BFC3-81B6C1E5F540}"/>
    <cellStyle name="60% – paryškinimas 1" xfId="21" builtinId="32" customBuiltin="1"/>
    <cellStyle name="60% – paryškinimas 1 2" xfId="47" xr:uid="{6C16CF58-0E68-4A10-B086-4B8B2C7B0118}"/>
    <cellStyle name="60% – paryškinimas 2" xfId="25" builtinId="36" customBuiltin="1"/>
    <cellStyle name="60% – paryškinimas 2 2" xfId="50" xr:uid="{13E5D6D4-5AF7-42C2-96C7-D2732A3FBC3C}"/>
    <cellStyle name="60% – paryškinimas 3" xfId="29" builtinId="40" customBuiltin="1"/>
    <cellStyle name="60% – paryškinimas 3 2" xfId="53" xr:uid="{EAD5852F-6207-4666-81C6-41198FDBCD68}"/>
    <cellStyle name="60% – paryškinimas 4" xfId="33" builtinId="44" customBuiltin="1"/>
    <cellStyle name="60% – paryškinimas 4 2" xfId="56" xr:uid="{134BABCB-58CA-4A2E-BF49-DD40AB3F74FC}"/>
    <cellStyle name="60% – paryškinimas 5" xfId="37" builtinId="48" customBuiltin="1"/>
    <cellStyle name="60% – paryškinimas 5 2" xfId="59" xr:uid="{697EEB84-BF99-4BAC-BE81-D9167B4E3FA2}"/>
    <cellStyle name="60% – paryškinimas 6" xfId="41" builtinId="52" customBuiltin="1"/>
    <cellStyle name="60% – paryškinimas 6 2" xfId="62" xr:uid="{22C217B3-D219-4859-B02A-16118795BDC1}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 customBuiltin="1"/>
    <cellStyle name="Įprastas 2" xfId="42" xr:uid="{00000000-0005-0000-0000-00001A000000}"/>
    <cellStyle name="Įprastas 3" xfId="43" xr:uid="{00000000-0005-0000-0000-00001B000000}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staba 2" xfId="44" xr:uid="{DD05E831-7624-4ADD-80D1-99B2A23B75B5}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"/>
  <sheetViews>
    <sheetView showGridLines="0" view="pageBreakPreview" topLeftCell="A79" zoomScaleNormal="100" zoomScaleSheetLayoutView="100" workbookViewId="0">
      <selection activeCell="B100" sqref="B100:E100"/>
    </sheetView>
  </sheetViews>
  <sheetFormatPr defaultRowHeight="12.75"/>
  <cols>
    <col min="1" max="1" width="5.5703125" style="11" customWidth="1"/>
    <col min="2" max="2" width="10.5703125" style="11" customWidth="1"/>
    <col min="3" max="3" width="3.140625" style="12" customWidth="1"/>
    <col min="4" max="4" width="2.7109375" style="12" customWidth="1"/>
    <col min="5" max="5" width="59" style="12" customWidth="1"/>
    <col min="6" max="6" width="7.7109375" style="12" customWidth="1"/>
    <col min="7" max="8" width="12.85546875" style="11" customWidth="1"/>
    <col min="9" max="9" width="55.140625" style="11" customWidth="1"/>
    <col min="10" max="16384" width="9.140625" style="11"/>
  </cols>
  <sheetData>
    <row r="1" spans="1:8" ht="30" customHeight="1">
      <c r="B1" s="152" t="s">
        <v>0</v>
      </c>
      <c r="C1" s="152"/>
      <c r="D1" s="152"/>
      <c r="E1" s="152"/>
      <c r="F1" s="152"/>
      <c r="G1" s="152"/>
      <c r="H1" s="152"/>
    </row>
    <row r="2" spans="1:8">
      <c r="A2" s="14"/>
      <c r="F2" s="153" t="s">
        <v>176</v>
      </c>
      <c r="G2" s="153"/>
      <c r="H2" s="153"/>
    </row>
    <row r="3" spans="1:8">
      <c r="A3" s="14"/>
      <c r="F3" s="154" t="s">
        <v>175</v>
      </c>
      <c r="G3" s="154"/>
      <c r="H3" s="154"/>
    </row>
    <row r="4" spans="1:8">
      <c r="A4" s="14"/>
    </row>
    <row r="5" spans="1:8">
      <c r="A5" s="14"/>
      <c r="B5" s="155" t="s">
        <v>174</v>
      </c>
      <c r="C5" s="155"/>
      <c r="D5" s="155"/>
      <c r="E5" s="155"/>
      <c r="F5" s="155"/>
      <c r="G5" s="155"/>
      <c r="H5" s="155"/>
    </row>
    <row r="6" spans="1:8">
      <c r="A6" s="14"/>
      <c r="B6" s="155"/>
      <c r="C6" s="155"/>
      <c r="D6" s="155"/>
      <c r="E6" s="155"/>
      <c r="F6" s="155"/>
      <c r="G6" s="155"/>
      <c r="H6" s="155"/>
    </row>
    <row r="7" spans="1:8">
      <c r="A7" s="14"/>
      <c r="B7" s="156" t="s">
        <v>173</v>
      </c>
      <c r="C7" s="156"/>
      <c r="D7" s="156"/>
      <c r="E7" s="156"/>
      <c r="F7" s="156"/>
      <c r="G7" s="156"/>
      <c r="H7" s="156"/>
    </row>
    <row r="8" spans="1:8">
      <c r="A8" s="14"/>
      <c r="B8" s="146" t="s">
        <v>172</v>
      </c>
      <c r="C8" s="146"/>
      <c r="D8" s="146"/>
      <c r="E8" s="146"/>
      <c r="F8" s="146"/>
      <c r="G8" s="146"/>
      <c r="H8" s="146"/>
    </row>
    <row r="9" spans="1:8" ht="12.75" customHeight="1">
      <c r="A9" s="14"/>
      <c r="B9" s="156" t="s">
        <v>171</v>
      </c>
      <c r="C9" s="156"/>
      <c r="D9" s="156"/>
      <c r="E9" s="156"/>
      <c r="F9" s="156"/>
      <c r="G9" s="156"/>
      <c r="H9" s="156"/>
    </row>
    <row r="10" spans="1:8">
      <c r="A10" s="14"/>
      <c r="B10" s="142" t="s">
        <v>170</v>
      </c>
      <c r="C10" s="142"/>
      <c r="D10" s="142"/>
      <c r="E10" s="142"/>
      <c r="F10" s="142"/>
      <c r="G10" s="142"/>
      <c r="H10" s="142"/>
    </row>
    <row r="11" spans="1:8">
      <c r="A11" s="14"/>
      <c r="B11" s="157"/>
      <c r="C11" s="157"/>
      <c r="D11" s="157"/>
      <c r="E11" s="157"/>
      <c r="F11" s="157"/>
      <c r="G11" s="157"/>
      <c r="H11" s="157"/>
    </row>
    <row r="12" spans="1:8">
      <c r="A12" s="14"/>
      <c r="B12" s="158"/>
      <c r="C12" s="158"/>
      <c r="D12" s="158"/>
      <c r="E12" s="158"/>
      <c r="F12" s="158"/>
    </row>
    <row r="13" spans="1:8">
      <c r="A13" s="14"/>
      <c r="B13" s="155" t="s">
        <v>169</v>
      </c>
      <c r="C13" s="155"/>
      <c r="D13" s="155"/>
      <c r="E13" s="155"/>
      <c r="F13" s="155"/>
      <c r="G13" s="155"/>
      <c r="H13" s="155"/>
    </row>
    <row r="14" spans="1:8">
      <c r="A14" s="14"/>
      <c r="B14" s="155" t="s">
        <v>260</v>
      </c>
      <c r="C14" s="155"/>
      <c r="D14" s="155"/>
      <c r="E14" s="155"/>
      <c r="F14" s="155"/>
      <c r="G14" s="155"/>
      <c r="H14" s="155"/>
    </row>
    <row r="15" spans="1:8">
      <c r="A15" s="14"/>
      <c r="B15" s="19"/>
      <c r="C15" s="21"/>
      <c r="D15" s="21"/>
      <c r="E15" s="21"/>
      <c r="F15" s="21"/>
      <c r="G15" s="20"/>
      <c r="H15" s="20"/>
    </row>
    <row r="16" spans="1:8">
      <c r="A16" s="14"/>
      <c r="B16" s="159" t="s">
        <v>261</v>
      </c>
      <c r="C16" s="159"/>
      <c r="D16" s="159"/>
      <c r="E16" s="159"/>
      <c r="F16" s="159"/>
      <c r="G16" s="159"/>
      <c r="H16" s="159"/>
    </row>
    <row r="17" spans="1:9">
      <c r="A17" s="14"/>
      <c r="B17" s="160" t="s">
        <v>168</v>
      </c>
      <c r="C17" s="160"/>
      <c r="D17" s="160"/>
      <c r="E17" s="160"/>
      <c r="F17" s="160"/>
      <c r="G17" s="160"/>
      <c r="H17" s="160"/>
    </row>
    <row r="18" spans="1:9" ht="12.75" customHeight="1">
      <c r="A18" s="14"/>
      <c r="B18" s="19"/>
      <c r="C18" s="17"/>
      <c r="D18" s="17"/>
      <c r="E18" s="161" t="s">
        <v>245</v>
      </c>
      <c r="F18" s="161"/>
      <c r="G18" s="161"/>
      <c r="H18" s="161"/>
    </row>
    <row r="19" spans="1:9" ht="67.5" customHeight="1">
      <c r="A19" s="14"/>
      <c r="B19" s="32" t="s">
        <v>6</v>
      </c>
      <c r="C19" s="149" t="s">
        <v>167</v>
      </c>
      <c r="D19" s="150"/>
      <c r="E19" s="151"/>
      <c r="F19" s="33" t="s">
        <v>166</v>
      </c>
      <c r="G19" s="102" t="s">
        <v>164</v>
      </c>
      <c r="H19" s="102" t="s">
        <v>165</v>
      </c>
      <c r="I19" s="12"/>
    </row>
    <row r="20" spans="1:9" s="12" customFormat="1" ht="12.75" customHeight="1">
      <c r="A20" s="14"/>
      <c r="B20" s="34" t="s">
        <v>163</v>
      </c>
      <c r="C20" s="35" t="s">
        <v>162</v>
      </c>
      <c r="D20" s="36"/>
      <c r="E20" s="37"/>
      <c r="F20" s="38"/>
      <c r="G20" s="103">
        <f>SUM(G21,G27,G37,G38,G39)</f>
        <v>117253.06000000001</v>
      </c>
      <c r="H20" s="103">
        <f>SUM(H21,H27,H37,H38,H39)</f>
        <v>118705.08</v>
      </c>
    </row>
    <row r="21" spans="1:9" s="12" customFormat="1" ht="12.75" customHeight="1">
      <c r="A21" s="14"/>
      <c r="B21" s="39" t="s">
        <v>66</v>
      </c>
      <c r="C21" s="40" t="s">
        <v>161</v>
      </c>
      <c r="D21" s="41"/>
      <c r="E21" s="42"/>
      <c r="F21" s="38" t="s">
        <v>251</v>
      </c>
      <c r="G21" s="104">
        <f>SUM(G22:G26)</f>
        <v>6.9499999999998003</v>
      </c>
      <c r="H21" s="104">
        <f>SUM(H22:H26)</f>
        <v>27.82</v>
      </c>
    </row>
    <row r="22" spans="1:9" s="12" customFormat="1" ht="12.75" customHeight="1">
      <c r="A22" s="14"/>
      <c r="B22" s="38" t="s">
        <v>101</v>
      </c>
      <c r="C22" s="43"/>
      <c r="D22" s="44" t="s">
        <v>160</v>
      </c>
      <c r="E22" s="45"/>
      <c r="F22" s="46"/>
      <c r="G22" s="104" t="s">
        <v>25</v>
      </c>
      <c r="H22" s="104" t="s">
        <v>25</v>
      </c>
    </row>
    <row r="23" spans="1:9" s="12" customFormat="1" ht="12.75" customHeight="1">
      <c r="A23" s="14"/>
      <c r="B23" s="38" t="s">
        <v>99</v>
      </c>
      <c r="C23" s="43"/>
      <c r="D23" s="44" t="s">
        <v>159</v>
      </c>
      <c r="E23" s="47"/>
      <c r="F23" s="48"/>
      <c r="G23" s="104">
        <v>6.9499999999998003</v>
      </c>
      <c r="H23" s="104">
        <v>27.82</v>
      </c>
    </row>
    <row r="24" spans="1:9" s="12" customFormat="1" ht="12.75" customHeight="1">
      <c r="A24" s="14"/>
      <c r="B24" s="38" t="s">
        <v>135</v>
      </c>
      <c r="C24" s="43"/>
      <c r="D24" s="44" t="s">
        <v>158</v>
      </c>
      <c r="E24" s="47"/>
      <c r="F24" s="48"/>
      <c r="G24" s="104" t="s">
        <v>25</v>
      </c>
      <c r="H24" s="104" t="s">
        <v>25</v>
      </c>
    </row>
    <row r="25" spans="1:9" s="12" customFormat="1" ht="12.75" customHeight="1">
      <c r="A25" s="14"/>
      <c r="B25" s="38" t="s">
        <v>133</v>
      </c>
      <c r="C25" s="43"/>
      <c r="D25" s="44" t="s">
        <v>157</v>
      </c>
      <c r="E25" s="47"/>
      <c r="F25" s="39"/>
      <c r="G25" s="104" t="s">
        <v>25</v>
      </c>
      <c r="H25" s="104" t="s">
        <v>25</v>
      </c>
    </row>
    <row r="26" spans="1:9" s="12" customFormat="1" ht="12.75" customHeight="1">
      <c r="A26" s="14"/>
      <c r="B26" s="49" t="s">
        <v>131</v>
      </c>
      <c r="C26" s="43"/>
      <c r="D26" s="50" t="s">
        <v>156</v>
      </c>
      <c r="E26" s="45"/>
      <c r="F26" s="39"/>
      <c r="G26" s="104" t="s">
        <v>25</v>
      </c>
      <c r="H26" s="104" t="s">
        <v>25</v>
      </c>
    </row>
    <row r="27" spans="1:9" s="12" customFormat="1" ht="12.75" customHeight="1">
      <c r="A27" s="14"/>
      <c r="B27" s="51" t="s">
        <v>64</v>
      </c>
      <c r="C27" s="52" t="s">
        <v>155</v>
      </c>
      <c r="D27" s="53"/>
      <c r="E27" s="54"/>
      <c r="F27" s="39" t="s">
        <v>252</v>
      </c>
      <c r="G27" s="104">
        <f>SUM(G28:G36)</f>
        <v>117246.11000000002</v>
      </c>
      <c r="H27" s="104">
        <f>SUM(H28:H36)</f>
        <v>118677.26</v>
      </c>
    </row>
    <row r="28" spans="1:9" s="12" customFormat="1" ht="12.75" customHeight="1">
      <c r="A28" s="14"/>
      <c r="B28" s="38" t="s">
        <v>62</v>
      </c>
      <c r="C28" s="43"/>
      <c r="D28" s="44" t="s">
        <v>154</v>
      </c>
      <c r="E28" s="47"/>
      <c r="F28" s="48"/>
      <c r="G28" s="104" t="s">
        <v>25</v>
      </c>
      <c r="H28" s="104" t="s">
        <v>25</v>
      </c>
    </row>
    <row r="29" spans="1:9" s="12" customFormat="1" ht="12.75" customHeight="1">
      <c r="A29" s="14"/>
      <c r="B29" s="38" t="s">
        <v>60</v>
      </c>
      <c r="C29" s="43"/>
      <c r="D29" s="44" t="s">
        <v>153</v>
      </c>
      <c r="E29" s="47"/>
      <c r="F29" s="48"/>
      <c r="G29" s="104">
        <v>112865.27</v>
      </c>
      <c r="H29" s="104">
        <v>113677.25</v>
      </c>
    </row>
    <row r="30" spans="1:9" s="12" customFormat="1" ht="12.75" customHeight="1">
      <c r="A30" s="14"/>
      <c r="B30" s="38" t="s">
        <v>92</v>
      </c>
      <c r="C30" s="43"/>
      <c r="D30" s="44" t="s">
        <v>152</v>
      </c>
      <c r="E30" s="47"/>
      <c r="F30" s="48"/>
      <c r="G30" s="104" t="s">
        <v>25</v>
      </c>
      <c r="H30" s="104" t="s">
        <v>25</v>
      </c>
    </row>
    <row r="31" spans="1:9" s="12" customFormat="1" ht="12.75" customHeight="1">
      <c r="A31" s="14"/>
      <c r="B31" s="38" t="s">
        <v>90</v>
      </c>
      <c r="C31" s="43"/>
      <c r="D31" s="44" t="s">
        <v>151</v>
      </c>
      <c r="E31" s="47"/>
      <c r="F31" s="48"/>
      <c r="G31" s="104" t="s">
        <v>25</v>
      </c>
      <c r="H31" s="104" t="s">
        <v>25</v>
      </c>
    </row>
    <row r="32" spans="1:9" s="12" customFormat="1" ht="12.75" customHeight="1">
      <c r="A32" s="14"/>
      <c r="B32" s="38" t="s">
        <v>88</v>
      </c>
      <c r="C32" s="43"/>
      <c r="D32" s="44" t="s">
        <v>150</v>
      </c>
      <c r="E32" s="47"/>
      <c r="F32" s="48"/>
      <c r="G32" s="104">
        <v>0</v>
      </c>
      <c r="H32" s="104">
        <v>0</v>
      </c>
    </row>
    <row r="33" spans="1:9" s="12" customFormat="1" ht="12.75" customHeight="1">
      <c r="A33" s="14"/>
      <c r="B33" s="38" t="s">
        <v>86</v>
      </c>
      <c r="C33" s="43"/>
      <c r="D33" s="44" t="s">
        <v>149</v>
      </c>
      <c r="E33" s="47"/>
      <c r="F33" s="48"/>
      <c r="G33" s="104">
        <v>562.49</v>
      </c>
      <c r="H33" s="104">
        <v>750</v>
      </c>
    </row>
    <row r="34" spans="1:9" s="12" customFormat="1" ht="12.75" customHeight="1">
      <c r="A34" s="14"/>
      <c r="B34" s="38" t="s">
        <v>80</v>
      </c>
      <c r="C34" s="43"/>
      <c r="D34" s="44" t="s">
        <v>148</v>
      </c>
      <c r="E34" s="47"/>
      <c r="F34" s="48"/>
      <c r="G34" s="104">
        <v>3818.35</v>
      </c>
      <c r="H34" s="104">
        <v>4250.01</v>
      </c>
    </row>
    <row r="35" spans="1:9" s="12" customFormat="1" ht="12.75" customHeight="1">
      <c r="A35" s="14"/>
      <c r="B35" s="38" t="s">
        <v>78</v>
      </c>
      <c r="C35" s="55"/>
      <c r="D35" s="56" t="s">
        <v>147</v>
      </c>
      <c r="E35" s="57"/>
      <c r="F35" s="48"/>
      <c r="G35" s="104" t="s">
        <v>25</v>
      </c>
      <c r="H35" s="104" t="s">
        <v>25</v>
      </c>
    </row>
    <row r="36" spans="1:9" s="12" customFormat="1" ht="12.75" customHeight="1">
      <c r="A36" s="14"/>
      <c r="B36" s="38" t="s">
        <v>76</v>
      </c>
      <c r="C36" s="43"/>
      <c r="D36" s="44" t="s">
        <v>146</v>
      </c>
      <c r="E36" s="47"/>
      <c r="F36" s="39"/>
      <c r="G36" s="104">
        <v>0</v>
      </c>
      <c r="H36" s="104">
        <v>0</v>
      </c>
    </row>
    <row r="37" spans="1:9" s="12" customFormat="1" ht="12.75" customHeight="1">
      <c r="A37" s="14"/>
      <c r="B37" s="39" t="s">
        <v>58</v>
      </c>
      <c r="C37" s="58" t="s">
        <v>145</v>
      </c>
      <c r="D37" s="58"/>
      <c r="E37" s="59"/>
      <c r="F37" s="39"/>
      <c r="G37" s="104" t="s">
        <v>25</v>
      </c>
      <c r="H37" s="104" t="s">
        <v>25</v>
      </c>
    </row>
    <row r="38" spans="1:9" s="12" customFormat="1" ht="12.75" customHeight="1">
      <c r="A38" s="14"/>
      <c r="B38" s="39" t="s">
        <v>56</v>
      </c>
      <c r="C38" s="58" t="s">
        <v>144</v>
      </c>
      <c r="D38" s="58"/>
      <c r="E38" s="59"/>
      <c r="F38" s="48"/>
      <c r="G38" s="104" t="s">
        <v>25</v>
      </c>
      <c r="H38" s="104" t="s">
        <v>25</v>
      </c>
    </row>
    <row r="39" spans="1:9" s="12" customFormat="1" ht="12.75" customHeight="1">
      <c r="A39" s="14"/>
      <c r="B39" s="39" t="s">
        <v>114</v>
      </c>
      <c r="C39" s="58" t="s">
        <v>143</v>
      </c>
      <c r="D39" s="43"/>
      <c r="E39" s="60"/>
      <c r="F39" s="48"/>
      <c r="G39" s="104" t="s">
        <v>25</v>
      </c>
      <c r="H39" s="104" t="s">
        <v>25</v>
      </c>
    </row>
    <row r="40" spans="1:9" s="12" customFormat="1" ht="12.75" customHeight="1">
      <c r="A40" s="14"/>
      <c r="B40" s="34" t="s">
        <v>142</v>
      </c>
      <c r="C40" s="35" t="s">
        <v>141</v>
      </c>
      <c r="D40" s="36"/>
      <c r="E40" s="37"/>
      <c r="F40" s="48"/>
      <c r="G40" s="104" t="s">
        <v>25</v>
      </c>
      <c r="H40" s="104" t="s">
        <v>25</v>
      </c>
    </row>
    <row r="41" spans="1:9" s="12" customFormat="1" ht="12.75" customHeight="1">
      <c r="A41" s="14"/>
      <c r="B41" s="32" t="s">
        <v>140</v>
      </c>
      <c r="C41" s="61" t="s">
        <v>139</v>
      </c>
      <c r="D41" s="62"/>
      <c r="E41" s="63"/>
      <c r="F41" s="39"/>
      <c r="G41" s="103">
        <f>SUM(G42,G48,G49,G56,G57)</f>
        <v>78336.810000000012</v>
      </c>
      <c r="H41" s="103">
        <f>SUM(H42,H48,H49,H56,H57)</f>
        <v>53720.38</v>
      </c>
    </row>
    <row r="42" spans="1:9" s="12" customFormat="1" ht="12.75" customHeight="1">
      <c r="A42" s="14"/>
      <c r="B42" s="31" t="s">
        <v>66</v>
      </c>
      <c r="C42" s="64" t="s">
        <v>138</v>
      </c>
      <c r="D42" s="65"/>
      <c r="E42" s="66"/>
      <c r="F42" s="39" t="s">
        <v>253</v>
      </c>
      <c r="G42" s="104">
        <f>SUM(G43:G47)</f>
        <v>46.76</v>
      </c>
      <c r="H42" s="104">
        <f>SUM(H43:H47)</f>
        <v>50.8</v>
      </c>
    </row>
    <row r="43" spans="1:9" s="12" customFormat="1" ht="12.75" customHeight="1">
      <c r="A43" s="14"/>
      <c r="B43" s="67" t="s">
        <v>101</v>
      </c>
      <c r="C43" s="55"/>
      <c r="D43" s="56" t="s">
        <v>137</v>
      </c>
      <c r="E43" s="57"/>
      <c r="F43" s="48"/>
      <c r="G43" s="104" t="s">
        <v>25</v>
      </c>
      <c r="H43" s="104" t="s">
        <v>25</v>
      </c>
    </row>
    <row r="44" spans="1:9" s="12" customFormat="1" ht="12.75" customHeight="1">
      <c r="A44" s="14"/>
      <c r="B44" s="67" t="s">
        <v>99</v>
      </c>
      <c r="C44" s="55"/>
      <c r="D44" s="56" t="s">
        <v>136</v>
      </c>
      <c r="E44" s="57"/>
      <c r="F44" s="48"/>
      <c r="G44" s="104">
        <v>46.76</v>
      </c>
      <c r="H44" s="104">
        <v>50.8</v>
      </c>
      <c r="I44" s="11"/>
    </row>
    <row r="45" spans="1:9" s="12" customFormat="1">
      <c r="A45" s="14"/>
      <c r="B45" s="67" t="s">
        <v>135</v>
      </c>
      <c r="C45" s="55"/>
      <c r="D45" s="56" t="s">
        <v>134</v>
      </c>
      <c r="E45" s="57"/>
      <c r="F45" s="48"/>
      <c r="G45" s="104" t="s">
        <v>25</v>
      </c>
      <c r="H45" s="104" t="s">
        <v>25</v>
      </c>
      <c r="I45" s="11"/>
    </row>
    <row r="46" spans="1:9" s="12" customFormat="1">
      <c r="A46" s="14"/>
      <c r="B46" s="67" t="s">
        <v>133</v>
      </c>
      <c r="C46" s="55"/>
      <c r="D46" s="56" t="s">
        <v>132</v>
      </c>
      <c r="E46" s="57"/>
      <c r="F46" s="48"/>
      <c r="G46" s="104" t="s">
        <v>25</v>
      </c>
      <c r="H46" s="104" t="s">
        <v>25</v>
      </c>
      <c r="I46" s="11"/>
    </row>
    <row r="47" spans="1:9" s="12" customFormat="1" ht="12.75" customHeight="1">
      <c r="A47" s="14"/>
      <c r="B47" s="67" t="s">
        <v>131</v>
      </c>
      <c r="C47" s="62"/>
      <c r="D47" s="136" t="s">
        <v>130</v>
      </c>
      <c r="E47" s="137"/>
      <c r="F47" s="48"/>
      <c r="G47" s="104" t="s">
        <v>25</v>
      </c>
      <c r="H47" s="104" t="s">
        <v>25</v>
      </c>
      <c r="I47" s="11"/>
    </row>
    <row r="48" spans="1:9" s="12" customFormat="1" ht="12.75" customHeight="1">
      <c r="A48" s="14"/>
      <c r="B48" s="31" t="s">
        <v>64</v>
      </c>
      <c r="C48" s="68" t="s">
        <v>129</v>
      </c>
      <c r="D48" s="69"/>
      <c r="E48" s="70"/>
      <c r="F48" s="39" t="s">
        <v>254</v>
      </c>
      <c r="G48" s="104">
        <v>388.37</v>
      </c>
      <c r="H48" s="104">
        <v>245.04</v>
      </c>
      <c r="I48" s="11"/>
    </row>
    <row r="49" spans="1:9" s="12" customFormat="1" ht="12.75" customHeight="1">
      <c r="A49" s="14"/>
      <c r="B49" s="31" t="s">
        <v>58</v>
      </c>
      <c r="C49" s="64" t="s">
        <v>128</v>
      </c>
      <c r="D49" s="65"/>
      <c r="E49" s="66"/>
      <c r="F49" s="39" t="s">
        <v>255</v>
      </c>
      <c r="G49" s="104">
        <f>SUM(G50:G55)</f>
        <v>77856.19</v>
      </c>
      <c r="H49" s="104">
        <f>SUM(H50:H55)</f>
        <v>53424.54</v>
      </c>
      <c r="I49" s="11"/>
    </row>
    <row r="50" spans="1:9" s="12" customFormat="1" ht="12.75" customHeight="1">
      <c r="A50" s="14"/>
      <c r="B50" s="67" t="s">
        <v>127</v>
      </c>
      <c r="C50" s="65"/>
      <c r="D50" s="71" t="s">
        <v>126</v>
      </c>
      <c r="E50" s="72"/>
      <c r="F50" s="39"/>
      <c r="G50" s="104" t="s">
        <v>25</v>
      </c>
      <c r="H50" s="104" t="s">
        <v>25</v>
      </c>
      <c r="I50" s="11"/>
    </row>
    <row r="51" spans="1:9" s="12" customFormat="1" ht="12.75" customHeight="1">
      <c r="A51" s="14"/>
      <c r="B51" s="73" t="s">
        <v>125</v>
      </c>
      <c r="C51" s="55"/>
      <c r="D51" s="56" t="s">
        <v>124</v>
      </c>
      <c r="E51" s="74"/>
      <c r="F51" s="75"/>
      <c r="G51" s="104" t="s">
        <v>25</v>
      </c>
      <c r="H51" s="104" t="s">
        <v>25</v>
      </c>
      <c r="I51" s="11"/>
    </row>
    <row r="52" spans="1:9" s="12" customFormat="1" ht="12.75" customHeight="1">
      <c r="A52" s="14"/>
      <c r="B52" s="67" t="s">
        <v>123</v>
      </c>
      <c r="C52" s="55"/>
      <c r="D52" s="56" t="s">
        <v>122</v>
      </c>
      <c r="E52" s="57"/>
      <c r="F52" s="39"/>
      <c r="G52" s="104">
        <v>0</v>
      </c>
      <c r="H52" s="104">
        <v>0</v>
      </c>
      <c r="I52" s="11"/>
    </row>
    <row r="53" spans="1:9" s="12" customFormat="1" ht="12.75" customHeight="1">
      <c r="A53" s="14"/>
      <c r="B53" s="67" t="s">
        <v>121</v>
      </c>
      <c r="C53" s="55"/>
      <c r="D53" s="136" t="s">
        <v>120</v>
      </c>
      <c r="E53" s="137"/>
      <c r="F53" s="39"/>
      <c r="G53" s="104" t="s">
        <v>25</v>
      </c>
      <c r="H53" s="104" t="s">
        <v>25</v>
      </c>
      <c r="I53" s="11"/>
    </row>
    <row r="54" spans="1:9" s="12" customFormat="1" ht="12.75" customHeight="1">
      <c r="A54" s="14"/>
      <c r="B54" s="67" t="s">
        <v>119</v>
      </c>
      <c r="C54" s="55"/>
      <c r="D54" s="56" t="s">
        <v>118</v>
      </c>
      <c r="E54" s="57"/>
      <c r="F54" s="39"/>
      <c r="G54" s="104">
        <v>77856.19</v>
      </c>
      <c r="H54" s="104">
        <v>53424.54</v>
      </c>
      <c r="I54" s="22"/>
    </row>
    <row r="55" spans="1:9" s="12" customFormat="1" ht="12.75" customHeight="1">
      <c r="A55" s="14"/>
      <c r="B55" s="67" t="s">
        <v>117</v>
      </c>
      <c r="C55" s="55"/>
      <c r="D55" s="56" t="s">
        <v>116</v>
      </c>
      <c r="E55" s="57"/>
      <c r="F55" s="39"/>
      <c r="G55" s="104" t="s">
        <v>25</v>
      </c>
      <c r="H55" s="104" t="s">
        <v>25</v>
      </c>
      <c r="I55" s="11"/>
    </row>
    <row r="56" spans="1:9" s="12" customFormat="1" ht="12.75" customHeight="1">
      <c r="A56" s="14"/>
      <c r="B56" s="31" t="s">
        <v>56</v>
      </c>
      <c r="C56" s="76" t="s">
        <v>115</v>
      </c>
      <c r="D56" s="76"/>
      <c r="E56" s="77"/>
      <c r="F56" s="39"/>
      <c r="G56" s="104" t="s">
        <v>25</v>
      </c>
      <c r="H56" s="104" t="s">
        <v>25</v>
      </c>
      <c r="I56" s="11"/>
    </row>
    <row r="57" spans="1:9" s="12" customFormat="1" ht="12.75" customHeight="1">
      <c r="A57" s="14"/>
      <c r="B57" s="31" t="s">
        <v>114</v>
      </c>
      <c r="C57" s="76" t="s">
        <v>113</v>
      </c>
      <c r="D57" s="76"/>
      <c r="E57" s="77"/>
      <c r="F57" s="39" t="s">
        <v>256</v>
      </c>
      <c r="G57" s="104">
        <v>45.49</v>
      </c>
      <c r="H57" s="104">
        <v>0</v>
      </c>
      <c r="I57" s="11"/>
    </row>
    <row r="58" spans="1:9" s="12" customFormat="1" ht="12.75" customHeight="1">
      <c r="A58" s="14"/>
      <c r="B58" s="39"/>
      <c r="C58" s="52" t="s">
        <v>112</v>
      </c>
      <c r="D58" s="53"/>
      <c r="E58" s="54"/>
      <c r="F58" s="39"/>
      <c r="G58" s="104">
        <f>SUM(G20,G40,G41)</f>
        <v>195589.87000000002</v>
      </c>
      <c r="H58" s="104">
        <f>SUM(H20,H40,H41)</f>
        <v>172425.46</v>
      </c>
      <c r="I58" s="11"/>
    </row>
    <row r="59" spans="1:9" s="12" customFormat="1" ht="12.75" customHeight="1">
      <c r="A59" s="14"/>
      <c r="B59" s="34" t="s">
        <v>111</v>
      </c>
      <c r="C59" s="35" t="s">
        <v>110</v>
      </c>
      <c r="D59" s="35"/>
      <c r="E59" s="78"/>
      <c r="F59" s="39" t="s">
        <v>257</v>
      </c>
      <c r="G59" s="103">
        <f>SUM(G60:G63)</f>
        <v>117654.38999999998</v>
      </c>
      <c r="H59" s="103">
        <f>SUM(H60:H63)</f>
        <v>119000.91999999998</v>
      </c>
      <c r="I59" s="11"/>
    </row>
    <row r="60" spans="1:9" s="12" customFormat="1" ht="12.75" customHeight="1">
      <c r="A60" s="14"/>
      <c r="B60" s="39" t="s">
        <v>66</v>
      </c>
      <c r="C60" s="58" t="s">
        <v>109</v>
      </c>
      <c r="D60" s="58"/>
      <c r="E60" s="59"/>
      <c r="F60" s="39"/>
      <c r="G60" s="104">
        <v>58496.25</v>
      </c>
      <c r="H60" s="104">
        <v>58917.09</v>
      </c>
      <c r="I60" s="11"/>
    </row>
    <row r="61" spans="1:9" s="12" customFormat="1" ht="12.75" customHeight="1">
      <c r="A61" s="14"/>
      <c r="B61" s="51" t="s">
        <v>64</v>
      </c>
      <c r="C61" s="52" t="s">
        <v>108</v>
      </c>
      <c r="D61" s="53"/>
      <c r="E61" s="54"/>
      <c r="F61" s="51"/>
      <c r="G61" s="104">
        <v>54072.7</v>
      </c>
      <c r="H61" s="104">
        <v>54878.71</v>
      </c>
      <c r="I61" s="11"/>
    </row>
    <row r="62" spans="1:9" s="12" customFormat="1" ht="12.75" customHeight="1">
      <c r="A62" s="14"/>
      <c r="B62" s="39" t="s">
        <v>58</v>
      </c>
      <c r="C62" s="138" t="s">
        <v>107</v>
      </c>
      <c r="D62" s="139"/>
      <c r="E62" s="140"/>
      <c r="F62" s="39"/>
      <c r="G62" s="104">
        <v>4894.51</v>
      </c>
      <c r="H62" s="104">
        <v>4950.54</v>
      </c>
      <c r="I62" s="11"/>
    </row>
    <row r="63" spans="1:9" s="12" customFormat="1" ht="12.75" customHeight="1">
      <c r="A63" s="14"/>
      <c r="B63" s="39" t="s">
        <v>106</v>
      </c>
      <c r="C63" s="58" t="s">
        <v>105</v>
      </c>
      <c r="D63" s="43"/>
      <c r="E63" s="60"/>
      <c r="F63" s="39"/>
      <c r="G63" s="104">
        <v>190.93</v>
      </c>
      <c r="H63" s="104">
        <v>254.58</v>
      </c>
      <c r="I63" s="11"/>
    </row>
    <row r="64" spans="1:9" s="12" customFormat="1" ht="12.75" customHeight="1">
      <c r="A64" s="14"/>
      <c r="B64" s="34" t="s">
        <v>104</v>
      </c>
      <c r="C64" s="35" t="s">
        <v>103</v>
      </c>
      <c r="D64" s="36"/>
      <c r="E64" s="37"/>
      <c r="F64" s="39"/>
      <c r="G64" s="103">
        <f>SUM(G65,G69)</f>
        <v>77856.19</v>
      </c>
      <c r="H64" s="103">
        <f>SUM(H65,H69)</f>
        <v>53424.54</v>
      </c>
      <c r="I64" s="11"/>
    </row>
    <row r="65" spans="1:9" s="12" customFormat="1" ht="12.75" customHeight="1">
      <c r="A65" s="14"/>
      <c r="B65" s="39" t="s">
        <v>66</v>
      </c>
      <c r="C65" s="40" t="s">
        <v>102</v>
      </c>
      <c r="D65" s="79"/>
      <c r="E65" s="80"/>
      <c r="F65" s="39"/>
      <c r="G65" s="104">
        <f>SUM(G66:G68)</f>
        <v>0</v>
      </c>
      <c r="H65" s="104">
        <f>SUM(H66:H68)</f>
        <v>0</v>
      </c>
      <c r="I65" s="11"/>
    </row>
    <row r="66" spans="1:9" s="12" customFormat="1">
      <c r="A66" s="14"/>
      <c r="B66" s="38" t="s">
        <v>101</v>
      </c>
      <c r="C66" s="81"/>
      <c r="D66" s="44" t="s">
        <v>100</v>
      </c>
      <c r="E66" s="82"/>
      <c r="F66" s="39"/>
      <c r="G66" s="104" t="s">
        <v>25</v>
      </c>
      <c r="H66" s="104" t="s">
        <v>25</v>
      </c>
      <c r="I66" s="11"/>
    </row>
    <row r="67" spans="1:9" s="12" customFormat="1" ht="12.75" customHeight="1">
      <c r="A67" s="14"/>
      <c r="B67" s="38" t="s">
        <v>99</v>
      </c>
      <c r="C67" s="43"/>
      <c r="D67" s="44" t="s">
        <v>98</v>
      </c>
      <c r="E67" s="47"/>
      <c r="F67" s="39"/>
      <c r="G67" s="104" t="s">
        <v>25</v>
      </c>
      <c r="H67" s="104" t="s">
        <v>25</v>
      </c>
      <c r="I67" s="11"/>
    </row>
    <row r="68" spans="1:9" s="12" customFormat="1" ht="12.75" customHeight="1">
      <c r="A68" s="14"/>
      <c r="B68" s="38" t="s">
        <v>97</v>
      </c>
      <c r="C68" s="43"/>
      <c r="D68" s="44" t="s">
        <v>96</v>
      </c>
      <c r="E68" s="47"/>
      <c r="F68" s="48"/>
      <c r="G68" s="104" t="s">
        <v>25</v>
      </c>
      <c r="H68" s="104" t="s">
        <v>25</v>
      </c>
      <c r="I68" s="11"/>
    </row>
    <row r="69" spans="1:9" s="15" customFormat="1" ht="12.75" customHeight="1">
      <c r="A69" s="14"/>
      <c r="B69" s="31" t="s">
        <v>64</v>
      </c>
      <c r="C69" s="83" t="s">
        <v>95</v>
      </c>
      <c r="D69" s="84"/>
      <c r="E69" s="85"/>
      <c r="F69" s="31" t="s">
        <v>258</v>
      </c>
      <c r="G69" s="104">
        <f>SUM(G70:G75,G78:G83)</f>
        <v>77856.19</v>
      </c>
      <c r="H69" s="104">
        <f>SUM(H70:H75,H78:H83)</f>
        <v>53424.54</v>
      </c>
      <c r="I69" s="11"/>
    </row>
    <row r="70" spans="1:9" s="12" customFormat="1" ht="12.75" customHeight="1">
      <c r="A70" s="14"/>
      <c r="B70" s="38" t="s">
        <v>62</v>
      </c>
      <c r="C70" s="43"/>
      <c r="D70" s="44" t="s">
        <v>94</v>
      </c>
      <c r="E70" s="45"/>
      <c r="F70" s="39"/>
      <c r="G70" s="104" t="s">
        <v>25</v>
      </c>
      <c r="H70" s="104" t="s">
        <v>25</v>
      </c>
      <c r="I70" s="11"/>
    </row>
    <row r="71" spans="1:9" s="12" customFormat="1" ht="12.75" customHeight="1">
      <c r="A71" s="14"/>
      <c r="B71" s="38" t="s">
        <v>60</v>
      </c>
      <c r="C71" s="81"/>
      <c r="D71" s="44" t="s">
        <v>93</v>
      </c>
      <c r="E71" s="82"/>
      <c r="F71" s="39"/>
      <c r="G71" s="104" t="s">
        <v>25</v>
      </c>
      <c r="H71" s="104" t="s">
        <v>25</v>
      </c>
      <c r="I71" s="11"/>
    </row>
    <row r="72" spans="1:9" s="12" customFormat="1">
      <c r="A72" s="14"/>
      <c r="B72" s="38" t="s">
        <v>92</v>
      </c>
      <c r="C72" s="81"/>
      <c r="D72" s="44" t="s">
        <v>91</v>
      </c>
      <c r="E72" s="82"/>
      <c r="F72" s="39"/>
      <c r="G72" s="104" t="s">
        <v>25</v>
      </c>
      <c r="H72" s="104" t="s">
        <v>25</v>
      </c>
      <c r="I72" s="11"/>
    </row>
    <row r="73" spans="1:9" s="12" customFormat="1">
      <c r="A73" s="14"/>
      <c r="B73" s="86" t="s">
        <v>90</v>
      </c>
      <c r="C73" s="65"/>
      <c r="D73" s="87" t="s">
        <v>89</v>
      </c>
      <c r="E73" s="72"/>
      <c r="F73" s="39"/>
      <c r="G73" s="104" t="s">
        <v>25</v>
      </c>
      <c r="H73" s="104" t="s">
        <v>25</v>
      </c>
      <c r="I73" s="11"/>
    </row>
    <row r="74" spans="1:9" s="12" customFormat="1">
      <c r="A74" s="14"/>
      <c r="B74" s="39" t="s">
        <v>88</v>
      </c>
      <c r="C74" s="50"/>
      <c r="D74" s="50" t="s">
        <v>87</v>
      </c>
      <c r="E74" s="45"/>
      <c r="F74" s="88"/>
      <c r="G74" s="104" t="s">
        <v>25</v>
      </c>
      <c r="H74" s="104" t="s">
        <v>25</v>
      </c>
      <c r="I74" s="11"/>
    </row>
    <row r="75" spans="1:9" s="12" customFormat="1" ht="12.75" customHeight="1">
      <c r="A75" s="14"/>
      <c r="B75" s="89" t="s">
        <v>86</v>
      </c>
      <c r="C75" s="84"/>
      <c r="D75" s="90" t="s">
        <v>85</v>
      </c>
      <c r="E75" s="27"/>
      <c r="F75" s="39"/>
      <c r="G75" s="104">
        <f>SUM(G76,G77)</f>
        <v>0</v>
      </c>
      <c r="H75" s="104">
        <f>SUM(H76,H77)</f>
        <v>0</v>
      </c>
      <c r="I75" s="11"/>
    </row>
    <row r="76" spans="1:9" s="12" customFormat="1" ht="12.75" customHeight="1">
      <c r="A76" s="14"/>
      <c r="B76" s="67" t="s">
        <v>84</v>
      </c>
      <c r="C76" s="55"/>
      <c r="D76" s="74"/>
      <c r="E76" s="57" t="s">
        <v>83</v>
      </c>
      <c r="F76" s="39"/>
      <c r="G76" s="104" t="s">
        <v>25</v>
      </c>
      <c r="H76" s="104" t="s">
        <v>25</v>
      </c>
      <c r="I76" s="11"/>
    </row>
    <row r="77" spans="1:9" s="12" customFormat="1" ht="12.75" customHeight="1">
      <c r="A77" s="14"/>
      <c r="B77" s="67" t="s">
        <v>82</v>
      </c>
      <c r="C77" s="55"/>
      <c r="D77" s="74"/>
      <c r="E77" s="57" t="s">
        <v>81</v>
      </c>
      <c r="F77" s="48"/>
      <c r="G77" s="104">
        <v>0</v>
      </c>
      <c r="H77" s="104">
        <v>0</v>
      </c>
      <c r="I77" s="11"/>
    </row>
    <row r="78" spans="1:9" s="12" customFormat="1" ht="12.75" customHeight="1">
      <c r="A78" s="14"/>
      <c r="B78" s="67" t="s">
        <v>80</v>
      </c>
      <c r="C78" s="69"/>
      <c r="D78" s="91" t="s">
        <v>79</v>
      </c>
      <c r="E78" s="92"/>
      <c r="F78" s="48"/>
      <c r="G78" s="104">
        <v>0</v>
      </c>
      <c r="H78" s="104">
        <v>0</v>
      </c>
      <c r="I78" s="11"/>
    </row>
    <row r="79" spans="1:9" s="12" customFormat="1" ht="12.75" customHeight="1">
      <c r="A79" s="14"/>
      <c r="B79" s="67" t="s">
        <v>78</v>
      </c>
      <c r="C79" s="93"/>
      <c r="D79" s="56" t="s">
        <v>77</v>
      </c>
      <c r="E79" s="94"/>
      <c r="F79" s="39"/>
      <c r="G79" s="104" t="s">
        <v>25</v>
      </c>
      <c r="H79" s="104" t="s">
        <v>25</v>
      </c>
      <c r="I79" s="11"/>
    </row>
    <row r="80" spans="1:9" s="12" customFormat="1" ht="12.75" customHeight="1">
      <c r="A80" s="14"/>
      <c r="B80" s="67" t="s">
        <v>76</v>
      </c>
      <c r="C80" s="43"/>
      <c r="D80" s="44" t="s">
        <v>75</v>
      </c>
      <c r="E80" s="47"/>
      <c r="F80" s="39"/>
      <c r="G80" s="104">
        <v>24431.65</v>
      </c>
      <c r="H80" s="104">
        <v>0</v>
      </c>
      <c r="I80" s="11"/>
    </row>
    <row r="81" spans="1:9" s="12" customFormat="1" ht="12.75" customHeight="1">
      <c r="A81" s="14"/>
      <c r="B81" s="67" t="s">
        <v>74</v>
      </c>
      <c r="C81" s="43"/>
      <c r="D81" s="44" t="s">
        <v>73</v>
      </c>
      <c r="E81" s="47"/>
      <c r="F81" s="39"/>
      <c r="G81" s="104">
        <v>0</v>
      </c>
      <c r="H81" s="104">
        <v>0</v>
      </c>
      <c r="I81" s="11"/>
    </row>
    <row r="82" spans="1:9" s="12" customFormat="1" ht="12.75" customHeight="1">
      <c r="A82" s="14"/>
      <c r="B82" s="38" t="s">
        <v>72</v>
      </c>
      <c r="C82" s="55"/>
      <c r="D82" s="56" t="s">
        <v>71</v>
      </c>
      <c r="E82" s="57"/>
      <c r="F82" s="39"/>
      <c r="G82" s="104">
        <v>53424.54</v>
      </c>
      <c r="H82" s="104">
        <v>53424.54</v>
      </c>
      <c r="I82" s="11"/>
    </row>
    <row r="83" spans="1:9" s="12" customFormat="1" ht="12.75" customHeight="1">
      <c r="A83" s="14"/>
      <c r="B83" s="38" t="s">
        <v>70</v>
      </c>
      <c r="C83" s="43"/>
      <c r="D83" s="44" t="s">
        <v>69</v>
      </c>
      <c r="E83" s="47"/>
      <c r="F83" s="48"/>
      <c r="G83" s="104" t="s">
        <v>25</v>
      </c>
      <c r="H83" s="104" t="s">
        <v>25</v>
      </c>
      <c r="I83" s="11"/>
    </row>
    <row r="84" spans="1:9" s="12" customFormat="1" ht="12.75" customHeight="1">
      <c r="A84" s="14"/>
      <c r="B84" s="34" t="s">
        <v>68</v>
      </c>
      <c r="C84" s="95" t="s">
        <v>67</v>
      </c>
      <c r="D84" s="96"/>
      <c r="E84" s="97"/>
      <c r="F84" s="48" t="s">
        <v>264</v>
      </c>
      <c r="G84" s="103">
        <f>SUM(G85,G86,G89,G90)</f>
        <v>79.289999999979003</v>
      </c>
      <c r="H84" s="103">
        <f>SUM(H85,H86,H89,H90)</f>
        <v>-1.1641532182692999E-10</v>
      </c>
      <c r="I84" s="11"/>
    </row>
    <row r="85" spans="1:9" s="12" customFormat="1" ht="12.75" customHeight="1">
      <c r="A85" s="14"/>
      <c r="B85" s="39" t="s">
        <v>66</v>
      </c>
      <c r="C85" s="58" t="s">
        <v>65</v>
      </c>
      <c r="D85" s="43"/>
      <c r="E85" s="60"/>
      <c r="F85" s="48"/>
      <c r="G85" s="104" t="s">
        <v>25</v>
      </c>
      <c r="H85" s="104" t="s">
        <v>25</v>
      </c>
      <c r="I85" s="11"/>
    </row>
    <row r="86" spans="1:9" s="12" customFormat="1" ht="12.75" customHeight="1">
      <c r="A86" s="14"/>
      <c r="B86" s="39" t="s">
        <v>64</v>
      </c>
      <c r="C86" s="40" t="s">
        <v>63</v>
      </c>
      <c r="D86" s="79"/>
      <c r="E86" s="80"/>
      <c r="F86" s="39"/>
      <c r="G86" s="104">
        <f>SUM(G87,G88)</f>
        <v>0</v>
      </c>
      <c r="H86" s="104">
        <f>SUM(H87,H88)</f>
        <v>0</v>
      </c>
      <c r="I86" s="11"/>
    </row>
    <row r="87" spans="1:9" s="12" customFormat="1" ht="12.75" customHeight="1">
      <c r="A87" s="14"/>
      <c r="B87" s="38" t="s">
        <v>62</v>
      </c>
      <c r="C87" s="43"/>
      <c r="D87" s="44" t="s">
        <v>61</v>
      </c>
      <c r="E87" s="47"/>
      <c r="F87" s="39"/>
      <c r="G87" s="104" t="s">
        <v>25</v>
      </c>
      <c r="H87" s="104" t="s">
        <v>25</v>
      </c>
      <c r="I87" s="11"/>
    </row>
    <row r="88" spans="1:9" s="12" customFormat="1" ht="12.75" customHeight="1">
      <c r="A88" s="14"/>
      <c r="B88" s="38" t="s">
        <v>60</v>
      </c>
      <c r="C88" s="43"/>
      <c r="D88" s="44" t="s">
        <v>59</v>
      </c>
      <c r="E88" s="47"/>
      <c r="F88" s="39"/>
      <c r="G88" s="104" t="s">
        <v>25</v>
      </c>
      <c r="H88" s="104" t="s">
        <v>25</v>
      </c>
      <c r="I88" s="11"/>
    </row>
    <row r="89" spans="1:9" s="12" customFormat="1" ht="12.75" customHeight="1">
      <c r="A89" s="14"/>
      <c r="B89" s="31" t="s">
        <v>58</v>
      </c>
      <c r="C89" s="74" t="s">
        <v>57</v>
      </c>
      <c r="D89" s="74"/>
      <c r="E89" s="98"/>
      <c r="F89" s="39"/>
      <c r="G89" s="104" t="s">
        <v>25</v>
      </c>
      <c r="H89" s="104" t="s">
        <v>25</v>
      </c>
      <c r="I89" s="11"/>
    </row>
    <row r="90" spans="1:9" s="12" customFormat="1" ht="12.75" customHeight="1">
      <c r="A90" s="14"/>
      <c r="B90" s="51" t="s">
        <v>56</v>
      </c>
      <c r="C90" s="52" t="s">
        <v>55</v>
      </c>
      <c r="D90" s="53"/>
      <c r="E90" s="54"/>
      <c r="F90" s="39"/>
      <c r="G90" s="104">
        <f>SUM(G91:G92)</f>
        <v>79.289999999979003</v>
      </c>
      <c r="H90" s="104">
        <f>SUM(H91:H92)</f>
        <v>-1.1641532182692999E-10</v>
      </c>
      <c r="I90" s="11"/>
    </row>
    <row r="91" spans="1:9" s="12" customFormat="1" ht="12.75" customHeight="1">
      <c r="A91" s="14"/>
      <c r="B91" s="38" t="s">
        <v>54</v>
      </c>
      <c r="C91" s="36"/>
      <c r="D91" s="44" t="s">
        <v>53</v>
      </c>
      <c r="E91" s="99"/>
      <c r="F91" s="48"/>
      <c r="G91" s="104">
        <v>79.289999999979003</v>
      </c>
      <c r="H91" s="104">
        <v>-1.1641532182692999E-10</v>
      </c>
      <c r="I91" s="11"/>
    </row>
    <row r="92" spans="1:9" s="12" customFormat="1" ht="12.75" customHeight="1">
      <c r="A92" s="14"/>
      <c r="B92" s="38" t="s">
        <v>52</v>
      </c>
      <c r="C92" s="36"/>
      <c r="D92" s="44" t="s">
        <v>51</v>
      </c>
      <c r="E92" s="99"/>
      <c r="F92" s="48"/>
      <c r="G92" s="104">
        <v>0</v>
      </c>
      <c r="H92" s="104" t="s">
        <v>25</v>
      </c>
      <c r="I92" s="11"/>
    </row>
    <row r="93" spans="1:9" s="12" customFormat="1" ht="12.75" customHeight="1">
      <c r="A93" s="14"/>
      <c r="B93" s="34" t="s">
        <v>50</v>
      </c>
      <c r="C93" s="95" t="s">
        <v>49</v>
      </c>
      <c r="D93" s="97"/>
      <c r="E93" s="97"/>
      <c r="F93" s="48"/>
      <c r="G93" s="103"/>
      <c r="H93" s="103"/>
      <c r="I93" s="11"/>
    </row>
    <row r="94" spans="1:9" s="12" customFormat="1" ht="25.5" customHeight="1">
      <c r="A94" s="14"/>
      <c r="B94" s="34"/>
      <c r="C94" s="135" t="s">
        <v>48</v>
      </c>
      <c r="D94" s="136"/>
      <c r="E94" s="137"/>
      <c r="F94" s="39"/>
      <c r="G94" s="105">
        <f>SUM(G59,G64,G84,G93)</f>
        <v>195589.86999999997</v>
      </c>
      <c r="H94" s="105">
        <f>SUM(H59,H64,H84,H93)</f>
        <v>172425.45999999988</v>
      </c>
      <c r="I94" s="11"/>
    </row>
    <row r="95" spans="1:9" s="12" customFormat="1">
      <c r="A95" s="14"/>
      <c r="B95" s="100"/>
      <c r="C95" s="101"/>
      <c r="D95" s="101"/>
      <c r="E95" s="101"/>
      <c r="F95" s="101"/>
      <c r="G95" s="9"/>
      <c r="H95" s="9"/>
      <c r="I95" s="11"/>
    </row>
    <row r="96" spans="1:9" s="12" customFormat="1" ht="12.75" customHeight="1">
      <c r="A96" s="14"/>
      <c r="B96" s="143" t="s">
        <v>248</v>
      </c>
      <c r="C96" s="143"/>
      <c r="D96" s="143"/>
      <c r="E96" s="143"/>
      <c r="F96" s="18"/>
      <c r="G96" s="144" t="s">
        <v>249</v>
      </c>
      <c r="H96" s="144"/>
      <c r="I96" s="11"/>
    </row>
    <row r="97" spans="1:9" s="12" customFormat="1" ht="12.75" customHeight="1">
      <c r="A97" s="14"/>
      <c r="B97" s="145" t="s">
        <v>47</v>
      </c>
      <c r="C97" s="145"/>
      <c r="D97" s="145"/>
      <c r="E97" s="145"/>
      <c r="F97" s="12" t="s">
        <v>44</v>
      </c>
      <c r="G97" s="146" t="s">
        <v>43</v>
      </c>
      <c r="H97" s="146"/>
      <c r="I97" s="11"/>
    </row>
    <row r="98" spans="1:9" s="12" customFormat="1">
      <c r="A98" s="14"/>
      <c r="B98" s="17"/>
      <c r="C98" s="17"/>
      <c r="D98" s="17"/>
      <c r="E98" s="17"/>
      <c r="F98" s="17"/>
      <c r="G98" s="17"/>
      <c r="H98" s="17"/>
      <c r="I98" s="11"/>
    </row>
    <row r="99" spans="1:9" s="12" customFormat="1" ht="12.75" customHeight="1">
      <c r="A99" s="14"/>
      <c r="B99" s="147" t="s">
        <v>246</v>
      </c>
      <c r="C99" s="147"/>
      <c r="D99" s="147"/>
      <c r="E99" s="147"/>
      <c r="F99" s="16"/>
      <c r="G99" s="148" t="s">
        <v>46</v>
      </c>
      <c r="H99" s="148"/>
      <c r="I99" s="11"/>
    </row>
    <row r="100" spans="1:9" s="12" customFormat="1" ht="12.75" customHeight="1">
      <c r="A100" s="14"/>
      <c r="B100" s="141" t="s">
        <v>45</v>
      </c>
      <c r="C100" s="141"/>
      <c r="D100" s="141"/>
      <c r="E100" s="141"/>
      <c r="F100" s="15" t="s">
        <v>44</v>
      </c>
      <c r="G100" s="142" t="s">
        <v>43</v>
      </c>
      <c r="H100" s="142"/>
      <c r="I100" s="11"/>
    </row>
    <row r="101" spans="1:9" s="12" customFormat="1">
      <c r="A101" s="14"/>
      <c r="I101" s="11"/>
    </row>
    <row r="102" spans="1:9" s="12" customFormat="1">
      <c r="A102" s="14"/>
      <c r="I102" s="11"/>
    </row>
    <row r="103" spans="1:9" s="12" customFormat="1">
      <c r="A103" s="14"/>
      <c r="I103" s="11"/>
    </row>
    <row r="104" spans="1:9" s="12" customFormat="1">
      <c r="A104" s="14"/>
      <c r="I104" s="11"/>
    </row>
    <row r="105" spans="1:9" s="12" customFormat="1">
      <c r="A105" s="14"/>
      <c r="I105" s="11"/>
    </row>
    <row r="106" spans="1:9" s="12" customFormat="1">
      <c r="A106" s="14"/>
      <c r="I106" s="11"/>
    </row>
    <row r="107" spans="1:9" s="12" customFormat="1">
      <c r="A107" s="14"/>
      <c r="I107" s="11"/>
    </row>
    <row r="108" spans="1:9" s="12" customFormat="1">
      <c r="A108" s="14"/>
      <c r="I108" s="11"/>
    </row>
    <row r="109" spans="1:9" s="12" customFormat="1">
      <c r="A109" s="14"/>
      <c r="I109" s="11"/>
    </row>
    <row r="110" spans="1:9" s="12" customFormat="1">
      <c r="A110" s="14"/>
      <c r="I110" s="11"/>
    </row>
    <row r="111" spans="1:9" s="12" customFormat="1">
      <c r="A111" s="14"/>
      <c r="I111" s="11"/>
    </row>
    <row r="112" spans="1:9" s="12" customFormat="1">
      <c r="A112" s="14"/>
      <c r="I112" s="11"/>
    </row>
    <row r="113" spans="1:9" s="12" customFormat="1">
      <c r="A113" s="14"/>
      <c r="I113" s="11"/>
    </row>
    <row r="114" spans="1:9" s="12" customFormat="1">
      <c r="A114" s="14"/>
      <c r="I114" s="11"/>
    </row>
    <row r="115" spans="1:9" s="12" customFormat="1">
      <c r="A115" s="14"/>
      <c r="I115" s="11"/>
    </row>
    <row r="116" spans="1:9" s="12" customFormat="1">
      <c r="A116" s="14"/>
      <c r="I116" s="11"/>
    </row>
    <row r="117" spans="1:9" s="12" customFormat="1">
      <c r="A117" s="14"/>
      <c r="I117" s="11"/>
    </row>
    <row r="118" spans="1:9" s="12" customFormat="1">
      <c r="A118" s="14"/>
      <c r="I118" s="11"/>
    </row>
    <row r="119" spans="1:9" s="12" customFormat="1">
      <c r="A119" s="13"/>
      <c r="I119" s="11"/>
    </row>
  </sheetData>
  <mergeCells count="27">
    <mergeCell ref="C19:E19"/>
    <mergeCell ref="B1:H1"/>
    <mergeCell ref="F2:H2"/>
    <mergeCell ref="F3:H3"/>
    <mergeCell ref="B5:H6"/>
    <mergeCell ref="B7:H7"/>
    <mergeCell ref="B8:H8"/>
    <mergeCell ref="B9:H9"/>
    <mergeCell ref="B10:H11"/>
    <mergeCell ref="B12:F12"/>
    <mergeCell ref="B13:H13"/>
    <mergeCell ref="B14:H14"/>
    <mergeCell ref="B16:H16"/>
    <mergeCell ref="B17:H17"/>
    <mergeCell ref="E18:H18"/>
    <mergeCell ref="G100:H100"/>
    <mergeCell ref="B96:E96"/>
    <mergeCell ref="G96:H96"/>
    <mergeCell ref="B97:E97"/>
    <mergeCell ref="G97:H97"/>
    <mergeCell ref="B99:E99"/>
    <mergeCell ref="G99:H99"/>
    <mergeCell ref="C94:E94"/>
    <mergeCell ref="C62:E62"/>
    <mergeCell ref="D53:E53"/>
    <mergeCell ref="D47:E47"/>
    <mergeCell ref="B100:E100"/>
  </mergeCells>
  <printOptions horizontalCentered="1"/>
  <pageMargins left="0.55118110236220474" right="0.55118110236220474" top="0.6692913385826772" bottom="0.23622047244094491" header="0.31496062992125984" footer="0.11811023622047245"/>
  <pageSetup paperSize="9" scale="7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CA506-2322-41FB-BCFF-42A56ADCCC45}">
  <dimension ref="A1:H64"/>
  <sheetViews>
    <sheetView topLeftCell="A52" zoomScaleNormal="100" workbookViewId="0">
      <selection activeCell="N27" sqref="N27"/>
    </sheetView>
  </sheetViews>
  <sheetFormatPr defaultRowHeight="12.75"/>
  <cols>
    <col min="5" max="5" width="34.140625" customWidth="1"/>
    <col min="7" max="8" width="15" customWidth="1"/>
  </cols>
  <sheetData>
    <row r="1" spans="1:8">
      <c r="A1" s="198" t="s">
        <v>0</v>
      </c>
      <c r="B1" s="198"/>
      <c r="C1" s="198"/>
      <c r="D1" s="198"/>
      <c r="E1" s="198"/>
      <c r="F1" s="198"/>
      <c r="G1" s="198"/>
      <c r="H1" s="198"/>
    </row>
    <row r="2" spans="1:8" ht="15.75">
      <c r="A2" s="29"/>
      <c r="B2" s="29"/>
      <c r="C2" s="117"/>
      <c r="D2" s="29"/>
      <c r="E2" s="29"/>
      <c r="F2" s="1" t="s">
        <v>244</v>
      </c>
      <c r="G2" s="118"/>
      <c r="H2" s="118"/>
    </row>
    <row r="3" spans="1:8" ht="15.75">
      <c r="A3" s="29"/>
      <c r="B3" s="29"/>
      <c r="C3" s="29"/>
      <c r="D3" s="29"/>
      <c r="E3" s="29"/>
      <c r="F3" s="1" t="s">
        <v>175</v>
      </c>
      <c r="G3" s="118"/>
      <c r="H3" s="118"/>
    </row>
    <row r="4" spans="1:8">
      <c r="A4" s="29"/>
      <c r="B4" s="29"/>
      <c r="C4" s="29"/>
      <c r="D4" s="29"/>
      <c r="E4" s="29"/>
      <c r="F4" s="29"/>
      <c r="G4" s="29"/>
      <c r="H4" s="29"/>
    </row>
    <row r="5" spans="1:8" ht="15.75">
      <c r="A5" s="199" t="s">
        <v>243</v>
      </c>
      <c r="B5" s="199"/>
      <c r="C5" s="199"/>
      <c r="D5" s="199"/>
      <c r="E5" s="199"/>
      <c r="F5" s="199"/>
      <c r="G5" s="199"/>
      <c r="H5" s="199"/>
    </row>
    <row r="6" spans="1:8" ht="15.75">
      <c r="A6" s="200" t="s">
        <v>242</v>
      </c>
      <c r="B6" s="200"/>
      <c r="C6" s="200"/>
      <c r="D6" s="200"/>
      <c r="E6" s="200"/>
      <c r="F6" s="200"/>
      <c r="G6" s="200"/>
      <c r="H6" s="200"/>
    </row>
    <row r="7" spans="1:8" ht="15.75">
      <c r="A7" s="201" t="s">
        <v>173</v>
      </c>
      <c r="B7" s="201"/>
      <c r="C7" s="201"/>
      <c r="D7" s="201"/>
      <c r="E7" s="201"/>
      <c r="F7" s="201"/>
      <c r="G7" s="201"/>
      <c r="H7" s="201"/>
    </row>
    <row r="8" spans="1:8" ht="15">
      <c r="A8" s="195" t="s">
        <v>241</v>
      </c>
      <c r="B8" s="195"/>
      <c r="C8" s="195"/>
      <c r="D8" s="195"/>
      <c r="E8" s="195"/>
      <c r="F8" s="195"/>
      <c r="G8" s="195"/>
      <c r="H8" s="195"/>
    </row>
    <row r="9" spans="1:8" ht="15">
      <c r="A9" s="202" t="s">
        <v>171</v>
      </c>
      <c r="B9" s="202"/>
      <c r="C9" s="202"/>
      <c r="D9" s="202"/>
      <c r="E9" s="202"/>
      <c r="F9" s="202"/>
      <c r="G9" s="202"/>
      <c r="H9" s="202"/>
    </row>
    <row r="10" spans="1:8" ht="15">
      <c r="A10" s="195" t="s">
        <v>240</v>
      </c>
      <c r="B10" s="195"/>
      <c r="C10" s="195"/>
      <c r="D10" s="195"/>
      <c r="E10" s="195"/>
      <c r="F10" s="195"/>
      <c r="G10" s="195"/>
      <c r="H10" s="195"/>
    </row>
    <row r="11" spans="1:8" ht="15">
      <c r="A11" s="190" t="s">
        <v>239</v>
      </c>
      <c r="B11" s="190"/>
      <c r="C11" s="190"/>
      <c r="D11" s="190"/>
      <c r="E11" s="190"/>
      <c r="F11" s="190"/>
      <c r="G11" s="190"/>
      <c r="H11" s="190"/>
    </row>
    <row r="12" spans="1:8" ht="5.25" customHeight="1">
      <c r="A12" s="196"/>
      <c r="B12" s="196"/>
      <c r="C12" s="196"/>
      <c r="D12" s="196"/>
      <c r="E12" s="196"/>
      <c r="F12" s="196"/>
      <c r="G12" s="196"/>
      <c r="H12" s="196"/>
    </row>
    <row r="13" spans="1:8" ht="14.25">
      <c r="A13" s="197" t="s">
        <v>238</v>
      </c>
      <c r="B13" s="197"/>
      <c r="C13" s="197"/>
      <c r="D13" s="197"/>
      <c r="E13" s="197"/>
      <c r="F13" s="197"/>
      <c r="G13" s="197"/>
      <c r="H13" s="197"/>
    </row>
    <row r="14" spans="1:8" ht="6.75" customHeight="1">
      <c r="A14" s="190"/>
      <c r="B14" s="190"/>
      <c r="C14" s="190"/>
      <c r="D14" s="190"/>
      <c r="E14" s="190"/>
      <c r="F14" s="190"/>
      <c r="G14" s="190"/>
      <c r="H14" s="190"/>
    </row>
    <row r="15" spans="1:8" ht="14.25">
      <c r="A15" s="197" t="s">
        <v>260</v>
      </c>
      <c r="B15" s="197"/>
      <c r="C15" s="197"/>
      <c r="D15" s="197"/>
      <c r="E15" s="197"/>
      <c r="F15" s="197"/>
      <c r="G15" s="197"/>
      <c r="H15" s="197"/>
    </row>
    <row r="16" spans="1:8" ht="4.5" customHeight="1">
      <c r="A16" s="119"/>
      <c r="B16" s="120"/>
      <c r="C16" s="120"/>
      <c r="D16" s="120"/>
      <c r="E16" s="120"/>
      <c r="F16" s="120"/>
      <c r="G16" s="120"/>
      <c r="H16" s="120"/>
    </row>
    <row r="17" spans="1:8" ht="15">
      <c r="A17" s="189" t="s">
        <v>262</v>
      </c>
      <c r="B17" s="189"/>
      <c r="C17" s="189"/>
      <c r="D17" s="189"/>
      <c r="E17" s="189"/>
      <c r="F17" s="189"/>
      <c r="G17" s="189"/>
      <c r="H17" s="189"/>
    </row>
    <row r="18" spans="1:8" ht="15">
      <c r="A18" s="190" t="s">
        <v>168</v>
      </c>
      <c r="B18" s="190"/>
      <c r="C18" s="190"/>
      <c r="D18" s="190"/>
      <c r="E18" s="190"/>
      <c r="F18" s="190"/>
      <c r="G18" s="190"/>
      <c r="H18" s="190"/>
    </row>
    <row r="19" spans="1:8" ht="15">
      <c r="A19" s="191" t="s">
        <v>266</v>
      </c>
      <c r="B19" s="191"/>
      <c r="C19" s="191"/>
      <c r="D19" s="191"/>
      <c r="E19" s="191"/>
      <c r="F19" s="191"/>
      <c r="G19" s="191"/>
      <c r="H19" s="191"/>
    </row>
    <row r="20" spans="1:8" ht="47.25">
      <c r="A20" s="134" t="s">
        <v>6</v>
      </c>
      <c r="B20" s="192" t="s">
        <v>167</v>
      </c>
      <c r="C20" s="193"/>
      <c r="D20" s="193"/>
      <c r="E20" s="194"/>
      <c r="F20" s="121" t="s">
        <v>237</v>
      </c>
      <c r="G20" s="121" t="s">
        <v>235</v>
      </c>
      <c r="H20" s="121" t="s">
        <v>236</v>
      </c>
    </row>
    <row r="21" spans="1:8" ht="15.75">
      <c r="A21" s="122" t="s">
        <v>163</v>
      </c>
      <c r="B21" s="177" t="s">
        <v>234</v>
      </c>
      <c r="C21" s="178"/>
      <c r="D21" s="178"/>
      <c r="E21" s="179"/>
      <c r="F21" s="124"/>
      <c r="G21" s="125">
        <f>SUM(G22,G27,G28)</f>
        <v>178418.96</v>
      </c>
      <c r="H21" s="125">
        <f>SUM(H22,H27,H28)</f>
        <v>123122.69999999998</v>
      </c>
    </row>
    <row r="22" spans="1:8" ht="15.75">
      <c r="A22" s="126" t="s">
        <v>66</v>
      </c>
      <c r="B22" s="183" t="s">
        <v>233</v>
      </c>
      <c r="C22" s="184"/>
      <c r="D22" s="184"/>
      <c r="E22" s="185"/>
      <c r="F22" s="127"/>
      <c r="G22" s="128">
        <f>SUM(G23:G26)</f>
        <v>178418.96</v>
      </c>
      <c r="H22" s="128">
        <f>SUM(H23:H26)</f>
        <v>123122.69999999998</v>
      </c>
    </row>
    <row r="23" spans="1:8" ht="15.75">
      <c r="A23" s="126" t="s">
        <v>232</v>
      </c>
      <c r="B23" s="183" t="s">
        <v>109</v>
      </c>
      <c r="C23" s="184"/>
      <c r="D23" s="184"/>
      <c r="E23" s="185"/>
      <c r="F23" s="127"/>
      <c r="G23" s="129">
        <v>81117.63</v>
      </c>
      <c r="H23" s="129">
        <v>72844.69</v>
      </c>
    </row>
    <row r="24" spans="1:8" ht="15.75">
      <c r="A24" s="126" t="s">
        <v>231</v>
      </c>
      <c r="B24" s="186" t="s">
        <v>230</v>
      </c>
      <c r="C24" s="187"/>
      <c r="D24" s="187"/>
      <c r="E24" s="188"/>
      <c r="F24" s="127"/>
      <c r="G24" s="129">
        <v>97181.65</v>
      </c>
      <c r="H24" s="129">
        <v>50190.21</v>
      </c>
    </row>
    <row r="25" spans="1:8" ht="15.75">
      <c r="A25" s="126" t="s">
        <v>229</v>
      </c>
      <c r="B25" s="186" t="s">
        <v>228</v>
      </c>
      <c r="C25" s="187"/>
      <c r="D25" s="187"/>
      <c r="E25" s="188"/>
      <c r="F25" s="127"/>
      <c r="G25" s="129">
        <v>56.03</v>
      </c>
      <c r="H25" s="129">
        <v>24.15</v>
      </c>
    </row>
    <row r="26" spans="1:8" ht="15.75">
      <c r="A26" s="126" t="s">
        <v>227</v>
      </c>
      <c r="B26" s="186" t="s">
        <v>226</v>
      </c>
      <c r="C26" s="187"/>
      <c r="D26" s="187"/>
      <c r="E26" s="188"/>
      <c r="F26" s="127"/>
      <c r="G26" s="129">
        <v>63.65</v>
      </c>
      <c r="H26" s="129">
        <v>63.65</v>
      </c>
    </row>
    <row r="27" spans="1:8" ht="15.75">
      <c r="A27" s="126" t="s">
        <v>64</v>
      </c>
      <c r="B27" s="186" t="s">
        <v>225</v>
      </c>
      <c r="C27" s="187"/>
      <c r="D27" s="187"/>
      <c r="E27" s="188"/>
      <c r="F27" s="127"/>
      <c r="G27" s="128"/>
      <c r="H27" s="131"/>
    </row>
    <row r="28" spans="1:8" ht="15.75">
      <c r="A28" s="126" t="s">
        <v>58</v>
      </c>
      <c r="B28" s="186" t="s">
        <v>224</v>
      </c>
      <c r="C28" s="187"/>
      <c r="D28" s="187"/>
      <c r="E28" s="188"/>
      <c r="F28" s="127"/>
      <c r="G28" s="128">
        <f>SUM(G29)+SUM(G30)</f>
        <v>0</v>
      </c>
      <c r="H28" s="128">
        <f>SUM(H29)+SUM(H30)</f>
        <v>0</v>
      </c>
    </row>
    <row r="29" spans="1:8" ht="15.75">
      <c r="A29" s="126" t="s">
        <v>223</v>
      </c>
      <c r="B29" s="186" t="s">
        <v>222</v>
      </c>
      <c r="C29" s="187"/>
      <c r="D29" s="187"/>
      <c r="E29" s="188"/>
      <c r="F29" s="127"/>
      <c r="G29" s="129" t="s">
        <v>25</v>
      </c>
      <c r="H29" s="129" t="s">
        <v>25</v>
      </c>
    </row>
    <row r="30" spans="1:8" ht="15.75">
      <c r="A30" s="126" t="s">
        <v>221</v>
      </c>
      <c r="B30" s="186" t="s">
        <v>220</v>
      </c>
      <c r="C30" s="187"/>
      <c r="D30" s="187"/>
      <c r="E30" s="188"/>
      <c r="F30" s="127"/>
      <c r="G30" s="129" t="s">
        <v>25</v>
      </c>
      <c r="H30" s="129" t="s">
        <v>25</v>
      </c>
    </row>
    <row r="31" spans="1:8" ht="15.75">
      <c r="A31" s="122" t="s">
        <v>142</v>
      </c>
      <c r="B31" s="177" t="s">
        <v>219</v>
      </c>
      <c r="C31" s="178"/>
      <c r="D31" s="178"/>
      <c r="E31" s="179"/>
      <c r="F31" s="124" t="s">
        <v>259</v>
      </c>
      <c r="G31" s="125">
        <f>SUM(G32:G45)</f>
        <v>178339.67</v>
      </c>
      <c r="H31" s="125">
        <f>SUM(H32:H45)</f>
        <v>123122.7</v>
      </c>
    </row>
    <row r="32" spans="1:8" ht="15.75">
      <c r="A32" s="126" t="s">
        <v>66</v>
      </c>
      <c r="B32" s="186" t="s">
        <v>218</v>
      </c>
      <c r="C32" s="187"/>
      <c r="D32" s="187"/>
      <c r="E32" s="188"/>
      <c r="F32" s="127"/>
      <c r="G32" s="129">
        <v>146677.35</v>
      </c>
      <c r="H32" s="129">
        <v>119453.21</v>
      </c>
    </row>
    <row r="33" spans="1:8" ht="15.75">
      <c r="A33" s="126" t="s">
        <v>64</v>
      </c>
      <c r="B33" s="186" t="s">
        <v>217</v>
      </c>
      <c r="C33" s="187"/>
      <c r="D33" s="187"/>
      <c r="E33" s="188"/>
      <c r="F33" s="127"/>
      <c r="G33" s="129">
        <v>1452.02</v>
      </c>
      <c r="H33" s="129">
        <v>1157.1600000000001</v>
      </c>
    </row>
    <row r="34" spans="1:8" ht="15.75">
      <c r="A34" s="126" t="s">
        <v>58</v>
      </c>
      <c r="B34" s="186" t="s">
        <v>216</v>
      </c>
      <c r="C34" s="187"/>
      <c r="D34" s="187"/>
      <c r="E34" s="188"/>
      <c r="F34" s="127"/>
      <c r="G34" s="129">
        <v>104.13</v>
      </c>
      <c r="H34" s="129">
        <v>46.61</v>
      </c>
    </row>
    <row r="35" spans="1:8" ht="15.75">
      <c r="A35" s="126" t="s">
        <v>56</v>
      </c>
      <c r="B35" s="183" t="s">
        <v>215</v>
      </c>
      <c r="C35" s="184"/>
      <c r="D35" s="184"/>
      <c r="E35" s="185"/>
      <c r="F35" s="127"/>
      <c r="G35" s="129">
        <v>160.81</v>
      </c>
      <c r="H35" s="129">
        <v>771.4</v>
      </c>
    </row>
    <row r="36" spans="1:8" ht="15.75">
      <c r="A36" s="126" t="s">
        <v>114</v>
      </c>
      <c r="B36" s="183" t="s">
        <v>214</v>
      </c>
      <c r="C36" s="184"/>
      <c r="D36" s="184"/>
      <c r="E36" s="185"/>
      <c r="F36" s="127"/>
      <c r="G36" s="129">
        <v>209.52</v>
      </c>
      <c r="H36" s="129">
        <v>321.73</v>
      </c>
    </row>
    <row r="37" spans="1:8" ht="15.75">
      <c r="A37" s="126" t="s">
        <v>213</v>
      </c>
      <c r="B37" s="183" t="s">
        <v>212</v>
      </c>
      <c r="C37" s="184"/>
      <c r="D37" s="184"/>
      <c r="E37" s="185"/>
      <c r="F37" s="127"/>
      <c r="G37" s="129">
        <v>792.64</v>
      </c>
      <c r="H37" s="129">
        <v>557.34</v>
      </c>
    </row>
    <row r="38" spans="1:8" ht="15.75">
      <c r="A38" s="126" t="s">
        <v>211</v>
      </c>
      <c r="B38" s="183" t="s">
        <v>210</v>
      </c>
      <c r="C38" s="184"/>
      <c r="D38" s="184"/>
      <c r="E38" s="185"/>
      <c r="F38" s="127"/>
      <c r="G38" s="129">
        <v>28480.98</v>
      </c>
      <c r="H38" s="129">
        <v>0</v>
      </c>
    </row>
    <row r="39" spans="1:8" ht="15.75">
      <c r="A39" s="126" t="s">
        <v>209</v>
      </c>
      <c r="B39" s="186" t="s">
        <v>208</v>
      </c>
      <c r="C39" s="187"/>
      <c r="D39" s="187"/>
      <c r="E39" s="188"/>
      <c r="F39" s="127"/>
      <c r="G39" s="129" t="s">
        <v>25</v>
      </c>
      <c r="H39" s="129" t="s">
        <v>25</v>
      </c>
    </row>
    <row r="40" spans="1:8" ht="15.75">
      <c r="A40" s="126" t="s">
        <v>207</v>
      </c>
      <c r="B40" s="183" t="s">
        <v>206</v>
      </c>
      <c r="C40" s="184"/>
      <c r="D40" s="184"/>
      <c r="E40" s="185"/>
      <c r="F40" s="127"/>
      <c r="G40" s="129">
        <v>200.16</v>
      </c>
      <c r="H40" s="129">
        <v>691.35</v>
      </c>
    </row>
    <row r="41" spans="1:8" ht="15.75">
      <c r="A41" s="126" t="s">
        <v>205</v>
      </c>
      <c r="B41" s="186" t="s">
        <v>204</v>
      </c>
      <c r="C41" s="187"/>
      <c r="D41" s="187"/>
      <c r="E41" s="188"/>
      <c r="F41" s="127"/>
      <c r="G41" s="129">
        <v>0</v>
      </c>
      <c r="H41" s="129">
        <v>0</v>
      </c>
    </row>
    <row r="42" spans="1:8" ht="15.75">
      <c r="A42" s="126" t="s">
        <v>203</v>
      </c>
      <c r="B42" s="186" t="s">
        <v>202</v>
      </c>
      <c r="C42" s="187"/>
      <c r="D42" s="187"/>
      <c r="E42" s="188"/>
      <c r="F42" s="127"/>
      <c r="G42" s="129" t="s">
        <v>25</v>
      </c>
      <c r="H42" s="129" t="s">
        <v>25</v>
      </c>
    </row>
    <row r="43" spans="1:8" ht="15.75">
      <c r="A43" s="126" t="s">
        <v>201</v>
      </c>
      <c r="B43" s="186" t="s">
        <v>200</v>
      </c>
      <c r="C43" s="187"/>
      <c r="D43" s="187"/>
      <c r="E43" s="188"/>
      <c r="F43" s="127"/>
      <c r="G43" s="129" t="s">
        <v>25</v>
      </c>
      <c r="H43" s="129" t="s">
        <v>25</v>
      </c>
    </row>
    <row r="44" spans="1:8" ht="15.75">
      <c r="A44" s="126" t="s">
        <v>199</v>
      </c>
      <c r="B44" s="186" t="s">
        <v>198</v>
      </c>
      <c r="C44" s="187"/>
      <c r="D44" s="187"/>
      <c r="E44" s="188"/>
      <c r="F44" s="127"/>
      <c r="G44" s="129">
        <v>253.56</v>
      </c>
      <c r="H44" s="129">
        <v>123.9</v>
      </c>
    </row>
    <row r="45" spans="1:8" ht="15.75">
      <c r="A45" s="126" t="s">
        <v>197</v>
      </c>
      <c r="B45" s="164" t="s">
        <v>196</v>
      </c>
      <c r="C45" s="165"/>
      <c r="D45" s="165"/>
      <c r="E45" s="166"/>
      <c r="F45" s="127"/>
      <c r="G45" s="129">
        <v>8.5</v>
      </c>
      <c r="H45" s="129" t="s">
        <v>25</v>
      </c>
    </row>
    <row r="46" spans="1:8" ht="15.75">
      <c r="A46" s="123" t="s">
        <v>140</v>
      </c>
      <c r="B46" s="174" t="s">
        <v>195</v>
      </c>
      <c r="C46" s="175"/>
      <c r="D46" s="175"/>
      <c r="E46" s="176"/>
      <c r="F46" s="124"/>
      <c r="G46" s="125">
        <f>G21-G31</f>
        <v>79.289999999979045</v>
      </c>
      <c r="H46" s="125">
        <f>H21-H31</f>
        <v>0</v>
      </c>
    </row>
    <row r="47" spans="1:8" ht="15.75">
      <c r="A47" s="123" t="s">
        <v>111</v>
      </c>
      <c r="B47" s="180" t="s">
        <v>194</v>
      </c>
      <c r="C47" s="181"/>
      <c r="D47" s="181"/>
      <c r="E47" s="182"/>
      <c r="F47" s="132"/>
      <c r="G47" s="125">
        <f>IF(TYPE(G48)=1,G48,0)+IF(TYPE(G49)=1,G49,0)-IF(TYPE(G50)=1,G50,0)</f>
        <v>0</v>
      </c>
      <c r="H47" s="125">
        <f>IF(TYPE(H48)=1,H48,0)+IF(TYPE(H49)=1,H49,0)-IF(TYPE(H50)=1,H50,0)</f>
        <v>0</v>
      </c>
    </row>
    <row r="48" spans="1:8" ht="15.75">
      <c r="A48" s="130" t="s">
        <v>193</v>
      </c>
      <c r="B48" s="164" t="s">
        <v>192</v>
      </c>
      <c r="C48" s="165"/>
      <c r="D48" s="165"/>
      <c r="E48" s="166"/>
      <c r="F48" s="133"/>
      <c r="G48" s="128" t="s">
        <v>25</v>
      </c>
      <c r="H48" s="129" t="s">
        <v>25</v>
      </c>
    </row>
    <row r="49" spans="1:8" ht="15.75">
      <c r="A49" s="130" t="s">
        <v>64</v>
      </c>
      <c r="B49" s="164" t="s">
        <v>191</v>
      </c>
      <c r="C49" s="165"/>
      <c r="D49" s="165"/>
      <c r="E49" s="166"/>
      <c r="F49" s="133"/>
      <c r="G49" s="129" t="s">
        <v>25</v>
      </c>
      <c r="H49" s="129" t="s">
        <v>25</v>
      </c>
    </row>
    <row r="50" spans="1:8" ht="15.75">
      <c r="A50" s="130" t="s">
        <v>190</v>
      </c>
      <c r="B50" s="164" t="s">
        <v>189</v>
      </c>
      <c r="C50" s="165"/>
      <c r="D50" s="165"/>
      <c r="E50" s="166"/>
      <c r="F50" s="133"/>
      <c r="G50" s="129" t="s">
        <v>25</v>
      </c>
      <c r="H50" s="129" t="s">
        <v>25</v>
      </c>
    </row>
    <row r="51" spans="1:8" ht="15.75">
      <c r="A51" s="123" t="s">
        <v>104</v>
      </c>
      <c r="B51" s="174" t="s">
        <v>188</v>
      </c>
      <c r="C51" s="175"/>
      <c r="D51" s="175"/>
      <c r="E51" s="176"/>
      <c r="F51" s="132"/>
      <c r="G51" s="129" t="s">
        <v>25</v>
      </c>
      <c r="H51" s="129" t="s">
        <v>25</v>
      </c>
    </row>
    <row r="52" spans="1:8" ht="15.75">
      <c r="A52" s="123" t="s">
        <v>68</v>
      </c>
      <c r="B52" s="171" t="s">
        <v>187</v>
      </c>
      <c r="C52" s="172"/>
      <c r="D52" s="172"/>
      <c r="E52" s="173"/>
      <c r="F52" s="132"/>
      <c r="G52" s="129" t="s">
        <v>25</v>
      </c>
      <c r="H52" s="129" t="s">
        <v>25</v>
      </c>
    </row>
    <row r="53" spans="1:8" ht="15.75">
      <c r="A53" s="123" t="s">
        <v>50</v>
      </c>
      <c r="B53" s="174" t="s">
        <v>186</v>
      </c>
      <c r="C53" s="175"/>
      <c r="D53" s="175"/>
      <c r="E53" s="176"/>
      <c r="F53" s="132"/>
      <c r="G53" s="129" t="s">
        <v>25</v>
      </c>
      <c r="H53" s="129" t="s">
        <v>25</v>
      </c>
    </row>
    <row r="54" spans="1:8" ht="15.75">
      <c r="A54" s="123" t="s">
        <v>185</v>
      </c>
      <c r="B54" s="177" t="s">
        <v>184</v>
      </c>
      <c r="C54" s="178"/>
      <c r="D54" s="178"/>
      <c r="E54" s="179"/>
      <c r="F54" s="132"/>
      <c r="G54" s="125">
        <f>SUM(G46,G47,G51,G52,G53)</f>
        <v>79.289999999979045</v>
      </c>
      <c r="H54" s="125">
        <f>SUM(H46,H47,H51,H52,H53)</f>
        <v>0</v>
      </c>
    </row>
    <row r="55" spans="1:8" ht="15.75">
      <c r="A55" s="123" t="s">
        <v>66</v>
      </c>
      <c r="B55" s="180" t="s">
        <v>183</v>
      </c>
      <c r="C55" s="181"/>
      <c r="D55" s="181"/>
      <c r="E55" s="182"/>
      <c r="F55" s="132"/>
      <c r="G55" s="129" t="s">
        <v>25</v>
      </c>
      <c r="H55" s="129" t="s">
        <v>25</v>
      </c>
    </row>
    <row r="56" spans="1:8" ht="15.75">
      <c r="A56" s="123" t="s">
        <v>182</v>
      </c>
      <c r="B56" s="174" t="s">
        <v>181</v>
      </c>
      <c r="C56" s="175"/>
      <c r="D56" s="175"/>
      <c r="E56" s="176"/>
      <c r="F56" s="132"/>
      <c r="G56" s="125">
        <f>SUM(G54,G55)</f>
        <v>79.289999999979045</v>
      </c>
      <c r="H56" s="125">
        <f>SUM(H54,H55)</f>
        <v>0</v>
      </c>
    </row>
    <row r="57" spans="1:8" ht="15.75">
      <c r="A57" s="130" t="s">
        <v>66</v>
      </c>
      <c r="B57" s="164" t="s">
        <v>180</v>
      </c>
      <c r="C57" s="165"/>
      <c r="D57" s="165"/>
      <c r="E57" s="166"/>
      <c r="F57" s="133"/>
      <c r="G57" s="128"/>
      <c r="H57" s="128"/>
    </row>
    <row r="58" spans="1:8" ht="15.75">
      <c r="A58" s="130" t="s">
        <v>64</v>
      </c>
      <c r="B58" s="164" t="s">
        <v>179</v>
      </c>
      <c r="C58" s="165"/>
      <c r="D58" s="165"/>
      <c r="E58" s="166"/>
      <c r="F58" s="133"/>
      <c r="G58" s="128"/>
      <c r="H58" s="128"/>
    </row>
    <row r="59" spans="1:8" ht="6" customHeight="1">
      <c r="A59" s="28"/>
      <c r="B59" s="28"/>
      <c r="C59" s="28"/>
      <c r="D59" s="29"/>
      <c r="E59" s="29"/>
      <c r="F59" s="29"/>
      <c r="G59" s="29"/>
      <c r="H59" s="29"/>
    </row>
    <row r="60" spans="1:8" ht="12.75" customHeight="1">
      <c r="A60" s="167" t="s">
        <v>250</v>
      </c>
      <c r="B60" s="167"/>
      <c r="C60" s="167"/>
      <c r="D60" s="167"/>
      <c r="E60" s="167"/>
      <c r="F60" s="30"/>
      <c r="G60" s="168" t="s">
        <v>249</v>
      </c>
      <c r="H60" s="168"/>
    </row>
    <row r="61" spans="1:8" ht="12.75" customHeight="1">
      <c r="A61" s="162" t="s">
        <v>178</v>
      </c>
      <c r="B61" s="162"/>
      <c r="C61" s="162"/>
      <c r="D61" s="162"/>
      <c r="E61" s="162"/>
      <c r="F61" s="23" t="s">
        <v>44</v>
      </c>
      <c r="G61" s="163" t="s">
        <v>43</v>
      </c>
      <c r="H61" s="163"/>
    </row>
    <row r="62" spans="1:8" ht="6" customHeight="1">
      <c r="A62" s="24"/>
      <c r="B62" s="24"/>
      <c r="C62" s="24"/>
      <c r="D62" s="24"/>
      <c r="E62" s="24"/>
      <c r="F62" s="24"/>
      <c r="G62" s="25"/>
      <c r="H62" s="25"/>
    </row>
    <row r="63" spans="1:8">
      <c r="A63" s="169" t="s">
        <v>247</v>
      </c>
      <c r="B63" s="169"/>
      <c r="C63" s="169"/>
      <c r="D63" s="169"/>
      <c r="E63" s="169"/>
      <c r="F63" s="116"/>
      <c r="G63" s="170" t="s">
        <v>46</v>
      </c>
      <c r="H63" s="170"/>
    </row>
    <row r="64" spans="1:8" ht="12.75" customHeight="1">
      <c r="A64" s="162" t="s">
        <v>265</v>
      </c>
      <c r="B64" s="162"/>
      <c r="C64" s="162"/>
      <c r="D64" s="162"/>
      <c r="E64" s="162"/>
      <c r="F64" s="23" t="s">
        <v>177</v>
      </c>
      <c r="G64" s="163" t="s">
        <v>43</v>
      </c>
      <c r="H64" s="163"/>
    </row>
  </sheetData>
  <mergeCells count="62">
    <mergeCell ref="A15:H15"/>
    <mergeCell ref="A1:H1"/>
    <mergeCell ref="A5:H5"/>
    <mergeCell ref="A6:H6"/>
    <mergeCell ref="A7:H7"/>
    <mergeCell ref="A8:H8"/>
    <mergeCell ref="A9:H9"/>
    <mergeCell ref="A10:H10"/>
    <mergeCell ref="A11:H11"/>
    <mergeCell ref="A12:H12"/>
    <mergeCell ref="A13:H13"/>
    <mergeCell ref="A14:H14"/>
    <mergeCell ref="A17:H17"/>
    <mergeCell ref="A18:H18"/>
    <mergeCell ref="A19:H19"/>
    <mergeCell ref="B20:E20"/>
    <mergeCell ref="B21:E21"/>
    <mergeCell ref="B33:E33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45:E45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57:E57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A64:E64"/>
    <mergeCell ref="G64:H64"/>
    <mergeCell ref="B58:E58"/>
    <mergeCell ref="A60:E60"/>
    <mergeCell ref="G60:H60"/>
    <mergeCell ref="A61:E61"/>
    <mergeCell ref="G61:H61"/>
    <mergeCell ref="A63:E63"/>
    <mergeCell ref="G63:H63"/>
  </mergeCells>
  <pageMargins left="0.7" right="0.7" top="0.75" bottom="0.75" header="0.3" footer="0.3"/>
  <pageSetup paperSize="9" scale="75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9"/>
  <sheetViews>
    <sheetView showGridLines="0" tabSelected="1" topLeftCell="A16" zoomScale="80" zoomScaleNormal="80" zoomScaleSheetLayoutView="75" workbookViewId="0">
      <selection activeCell="K44" sqref="K44"/>
    </sheetView>
  </sheetViews>
  <sheetFormatPr defaultRowHeight="15" customHeight="1"/>
  <cols>
    <col min="1" max="1" width="9.140625" style="1"/>
    <col min="2" max="2" width="6" style="2" customWidth="1"/>
    <col min="3" max="3" width="32.85546875" style="1" customWidth="1"/>
    <col min="4" max="11" width="15.7109375" style="1" customWidth="1"/>
    <col min="12" max="12" width="13.140625" style="1" customWidth="1"/>
    <col min="13" max="14" width="15.7109375" style="1" customWidth="1"/>
    <col min="15" max="15" width="20.28515625" style="1" customWidth="1"/>
    <col min="16" max="16" width="13.28515625" style="1" customWidth="1"/>
    <col min="17" max="17" width="22" style="1" customWidth="1"/>
    <col min="18" max="19" width="19.85546875" style="1" customWidth="1"/>
    <col min="20" max="20" width="43.140625" style="1" customWidth="1"/>
    <col min="21" max="21" width="20.140625" style="1" customWidth="1"/>
    <col min="22" max="22" width="46.7109375" style="1" customWidth="1"/>
    <col min="23" max="23" width="22" style="1" customWidth="1"/>
    <col min="24" max="24" width="49.7109375" style="1" customWidth="1"/>
    <col min="25" max="25" width="33.85546875" style="1" customWidth="1"/>
    <col min="26" max="16384" width="9.140625" style="1"/>
  </cols>
  <sheetData>
    <row r="1" spans="2:15" ht="33.75" customHeight="1">
      <c r="B1" s="205" t="s">
        <v>0</v>
      </c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</row>
    <row r="2" spans="2:15" ht="15" customHeight="1">
      <c r="B2" s="26"/>
      <c r="J2" s="1" t="s">
        <v>1</v>
      </c>
    </row>
    <row r="3" spans="2:15" ht="15" customHeight="1">
      <c r="B3" s="26"/>
      <c r="J3" s="1" t="s">
        <v>2</v>
      </c>
    </row>
    <row r="4" spans="2:15" ht="15" customHeight="1">
      <c r="B4" s="26"/>
    </row>
    <row r="5" spans="2:15" ht="15" customHeight="1">
      <c r="B5" s="206" t="s">
        <v>3</v>
      </c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</row>
    <row r="6" spans="2:15" ht="14.25" customHeight="1">
      <c r="B6" s="206" t="s">
        <v>4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</row>
    <row r="7" spans="2:15" ht="15" customHeight="1">
      <c r="B7" s="26"/>
    </row>
    <row r="8" spans="2:15" ht="15" customHeight="1">
      <c r="B8" s="206" t="s">
        <v>5</v>
      </c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</row>
    <row r="9" spans="2:15" ht="14.25" customHeight="1">
      <c r="B9" s="26"/>
      <c r="H9" s="1" t="s">
        <v>263</v>
      </c>
    </row>
    <row r="10" spans="2:15" ht="15" customHeight="1">
      <c r="B10" s="207" t="s">
        <v>6</v>
      </c>
      <c r="C10" s="207" t="s">
        <v>7</v>
      </c>
      <c r="D10" s="207" t="s">
        <v>8</v>
      </c>
      <c r="E10" s="209" t="s">
        <v>9</v>
      </c>
      <c r="F10" s="210"/>
      <c r="G10" s="210"/>
      <c r="H10" s="210"/>
      <c r="I10" s="210"/>
      <c r="J10" s="210"/>
      <c r="K10" s="210"/>
      <c r="L10" s="210"/>
      <c r="M10" s="211"/>
      <c r="N10" s="207" t="s">
        <v>10</v>
      </c>
    </row>
    <row r="11" spans="2:15" ht="123" customHeight="1">
      <c r="B11" s="208"/>
      <c r="C11" s="208"/>
      <c r="D11" s="208"/>
      <c r="E11" s="106" t="s">
        <v>11</v>
      </c>
      <c r="F11" s="106" t="s">
        <v>12</v>
      </c>
      <c r="G11" s="106" t="s">
        <v>13</v>
      </c>
      <c r="H11" s="106" t="s">
        <v>14</v>
      </c>
      <c r="I11" s="106" t="s">
        <v>15</v>
      </c>
      <c r="J11" s="3" t="s">
        <v>16</v>
      </c>
      <c r="K11" s="106" t="s">
        <v>17</v>
      </c>
      <c r="L11" s="106" t="s">
        <v>18</v>
      </c>
      <c r="M11" s="107" t="s">
        <v>19</v>
      </c>
      <c r="N11" s="208"/>
    </row>
    <row r="12" spans="2:15" ht="15" customHeight="1">
      <c r="B12" s="108">
        <v>1</v>
      </c>
      <c r="C12" s="108">
        <v>2</v>
      </c>
      <c r="D12" s="108">
        <v>3</v>
      </c>
      <c r="E12" s="108">
        <v>4</v>
      </c>
      <c r="F12" s="108">
        <v>5</v>
      </c>
      <c r="G12" s="108">
        <v>6</v>
      </c>
      <c r="H12" s="108">
        <v>7</v>
      </c>
      <c r="I12" s="108">
        <v>8</v>
      </c>
      <c r="J12" s="108">
        <v>9</v>
      </c>
      <c r="K12" s="108">
        <v>10</v>
      </c>
      <c r="L12" s="109" t="s">
        <v>20</v>
      </c>
      <c r="M12" s="108">
        <v>12</v>
      </c>
      <c r="N12" s="108">
        <v>13</v>
      </c>
    </row>
    <row r="13" spans="2:15" ht="71.25" customHeight="1">
      <c r="B13" s="110" t="s">
        <v>21</v>
      </c>
      <c r="C13" s="111" t="s">
        <v>22</v>
      </c>
      <c r="D13" s="112">
        <f t="shared" ref="D13:M13" si="0">SUM(D14:D15)</f>
        <v>58917.09</v>
      </c>
      <c r="E13" s="112">
        <f t="shared" si="0"/>
        <v>80696.789999999994</v>
      </c>
      <c r="F13" s="112">
        <f t="shared" si="0"/>
        <v>0</v>
      </c>
      <c r="G13" s="112">
        <f t="shared" si="0"/>
        <v>0</v>
      </c>
      <c r="H13" s="112">
        <f t="shared" si="0"/>
        <v>0</v>
      </c>
      <c r="I13" s="112">
        <f t="shared" si="0"/>
        <v>0</v>
      </c>
      <c r="J13" s="112">
        <f t="shared" si="0"/>
        <v>-81117.62999999999</v>
      </c>
      <c r="K13" s="112">
        <f t="shared" si="0"/>
        <v>0</v>
      </c>
      <c r="L13" s="112">
        <f t="shared" si="0"/>
        <v>0</v>
      </c>
      <c r="M13" s="112">
        <f t="shared" si="0"/>
        <v>0</v>
      </c>
      <c r="N13" s="112">
        <f t="shared" ref="N13:N25" si="1">SUM(D13:M13)</f>
        <v>58496.250000000015</v>
      </c>
      <c r="O13" s="4"/>
    </row>
    <row r="14" spans="2:15" ht="15" customHeight="1">
      <c r="B14" s="113" t="s">
        <v>23</v>
      </c>
      <c r="C14" s="114" t="s">
        <v>24</v>
      </c>
      <c r="D14" s="115">
        <v>58917.09</v>
      </c>
      <c r="E14" s="115" t="s">
        <v>25</v>
      </c>
      <c r="F14" s="115" t="s">
        <v>25</v>
      </c>
      <c r="G14" s="115" t="s">
        <v>25</v>
      </c>
      <c r="H14" s="115" t="s">
        <v>25</v>
      </c>
      <c r="I14" s="115" t="s">
        <v>25</v>
      </c>
      <c r="J14" s="115">
        <v>-420.84</v>
      </c>
      <c r="K14" s="115" t="s">
        <v>25</v>
      </c>
      <c r="L14" s="115" t="s">
        <v>25</v>
      </c>
      <c r="M14" s="115" t="s">
        <v>25</v>
      </c>
      <c r="N14" s="115">
        <f t="shared" si="1"/>
        <v>58496.25</v>
      </c>
      <c r="O14" s="5"/>
    </row>
    <row r="15" spans="2:15" ht="15" customHeight="1">
      <c r="B15" s="113" t="s">
        <v>26</v>
      </c>
      <c r="C15" s="114" t="s">
        <v>27</v>
      </c>
      <c r="D15" s="115">
        <v>0</v>
      </c>
      <c r="E15" s="115">
        <v>80696.789999999994</v>
      </c>
      <c r="F15" s="115" t="s">
        <v>25</v>
      </c>
      <c r="G15" s="115" t="s">
        <v>25</v>
      </c>
      <c r="H15" s="115" t="s">
        <v>25</v>
      </c>
      <c r="I15" s="115" t="s">
        <v>25</v>
      </c>
      <c r="J15" s="115">
        <v>-80696.789999999994</v>
      </c>
      <c r="K15" s="115" t="s">
        <v>25</v>
      </c>
      <c r="L15" s="115" t="s">
        <v>25</v>
      </c>
      <c r="M15" s="115">
        <v>0</v>
      </c>
      <c r="N15" s="115">
        <f t="shared" si="1"/>
        <v>0</v>
      </c>
      <c r="O15" s="6"/>
    </row>
    <row r="16" spans="2:15" ht="84" customHeight="1">
      <c r="B16" s="110" t="s">
        <v>28</v>
      </c>
      <c r="C16" s="111" t="s">
        <v>29</v>
      </c>
      <c r="D16" s="112">
        <f t="shared" ref="D16:M16" si="2">SUM(D17:D18)</f>
        <v>54878.71</v>
      </c>
      <c r="E16" s="112">
        <f t="shared" si="2"/>
        <v>71943.990000000005</v>
      </c>
      <c r="F16" s="112">
        <f t="shared" si="2"/>
        <v>0</v>
      </c>
      <c r="G16" s="112">
        <f t="shared" si="2"/>
        <v>0</v>
      </c>
      <c r="H16" s="112">
        <f t="shared" si="2"/>
        <v>0</v>
      </c>
      <c r="I16" s="112">
        <f t="shared" si="2"/>
        <v>0</v>
      </c>
      <c r="J16" s="112">
        <f t="shared" si="2"/>
        <v>-72750</v>
      </c>
      <c r="K16" s="112">
        <f t="shared" si="2"/>
        <v>0</v>
      </c>
      <c r="L16" s="112">
        <f t="shared" si="2"/>
        <v>0</v>
      </c>
      <c r="M16" s="112">
        <f t="shared" si="2"/>
        <v>0</v>
      </c>
      <c r="N16" s="112">
        <f t="shared" si="1"/>
        <v>54072.700000000012</v>
      </c>
      <c r="O16" s="6"/>
    </row>
    <row r="17" spans="1:26" ht="15" customHeight="1">
      <c r="B17" s="113" t="s">
        <v>30</v>
      </c>
      <c r="C17" s="114" t="s">
        <v>24</v>
      </c>
      <c r="D17" s="115">
        <v>54755.54</v>
      </c>
      <c r="E17" s="115">
        <v>139.30000000000001</v>
      </c>
      <c r="F17" s="115" t="s">
        <v>25</v>
      </c>
      <c r="G17" s="115" t="s">
        <v>25</v>
      </c>
      <c r="H17" s="115" t="s">
        <v>25</v>
      </c>
      <c r="I17" s="115" t="s">
        <v>25</v>
      </c>
      <c r="J17" s="115">
        <v>-1161.22</v>
      </c>
      <c r="K17" s="115" t="s">
        <v>25</v>
      </c>
      <c r="L17" s="115" t="s">
        <v>25</v>
      </c>
      <c r="M17" s="115">
        <v>0</v>
      </c>
      <c r="N17" s="115">
        <f t="shared" si="1"/>
        <v>53733.62</v>
      </c>
      <c r="O17" s="4"/>
    </row>
    <row r="18" spans="1:26" ht="15" customHeight="1">
      <c r="B18" s="113" t="s">
        <v>31</v>
      </c>
      <c r="C18" s="114" t="s">
        <v>27</v>
      </c>
      <c r="D18" s="115">
        <v>123.17</v>
      </c>
      <c r="E18" s="115">
        <v>71804.69</v>
      </c>
      <c r="F18" s="115" t="s">
        <v>25</v>
      </c>
      <c r="G18" s="115" t="s">
        <v>25</v>
      </c>
      <c r="H18" s="115" t="s">
        <v>25</v>
      </c>
      <c r="I18" s="115" t="s">
        <v>25</v>
      </c>
      <c r="J18" s="115">
        <v>-71588.78</v>
      </c>
      <c r="K18" s="115" t="s">
        <v>25</v>
      </c>
      <c r="L18" s="115" t="s">
        <v>25</v>
      </c>
      <c r="M18" s="115">
        <v>0</v>
      </c>
      <c r="N18" s="115">
        <f t="shared" si="1"/>
        <v>339.08000000000175</v>
      </c>
      <c r="O18" s="4"/>
    </row>
    <row r="19" spans="1:26" ht="114.75" customHeight="1">
      <c r="B19" s="110" t="s">
        <v>32</v>
      </c>
      <c r="C19" s="111" t="s">
        <v>33</v>
      </c>
      <c r="D19" s="112">
        <f t="shared" ref="D19:M19" si="3">SUM(D20:D21)</f>
        <v>4950.54</v>
      </c>
      <c r="E19" s="112">
        <f t="shared" si="3"/>
        <v>0</v>
      </c>
      <c r="F19" s="112">
        <f t="shared" si="3"/>
        <v>0</v>
      </c>
      <c r="G19" s="112">
        <f t="shared" si="3"/>
        <v>0</v>
      </c>
      <c r="H19" s="112">
        <f t="shared" si="3"/>
        <v>0</v>
      </c>
      <c r="I19" s="112">
        <f t="shared" si="3"/>
        <v>0</v>
      </c>
      <c r="J19" s="112">
        <f t="shared" si="3"/>
        <v>-56.03</v>
      </c>
      <c r="K19" s="112">
        <f t="shared" si="3"/>
        <v>0</v>
      </c>
      <c r="L19" s="112">
        <f t="shared" si="3"/>
        <v>0</v>
      </c>
      <c r="M19" s="112">
        <f t="shared" si="3"/>
        <v>0</v>
      </c>
      <c r="N19" s="112">
        <f t="shared" si="1"/>
        <v>4894.51</v>
      </c>
      <c r="O19" s="4"/>
    </row>
    <row r="20" spans="1:26" ht="15" customHeight="1">
      <c r="B20" s="113" t="s">
        <v>34</v>
      </c>
      <c r="C20" s="114" t="s">
        <v>24</v>
      </c>
      <c r="D20" s="115">
        <v>4950.54</v>
      </c>
      <c r="E20" s="115" t="s">
        <v>25</v>
      </c>
      <c r="F20" s="115" t="s">
        <v>25</v>
      </c>
      <c r="G20" s="115" t="s">
        <v>25</v>
      </c>
      <c r="H20" s="115" t="s">
        <v>25</v>
      </c>
      <c r="I20" s="115" t="s">
        <v>25</v>
      </c>
      <c r="J20" s="115">
        <v>-56.03</v>
      </c>
      <c r="K20" s="115" t="s">
        <v>25</v>
      </c>
      <c r="L20" s="115" t="s">
        <v>25</v>
      </c>
      <c r="M20" s="115" t="s">
        <v>25</v>
      </c>
      <c r="N20" s="115">
        <f t="shared" si="1"/>
        <v>4894.51</v>
      </c>
      <c r="O20" s="4"/>
    </row>
    <row r="21" spans="1:26" ht="15" customHeight="1">
      <c r="B21" s="113" t="s">
        <v>35</v>
      </c>
      <c r="C21" s="114" t="s">
        <v>27</v>
      </c>
      <c r="D21" s="115" t="s">
        <v>25</v>
      </c>
      <c r="E21" s="115" t="s">
        <v>25</v>
      </c>
      <c r="F21" s="115" t="s">
        <v>25</v>
      </c>
      <c r="G21" s="115" t="s">
        <v>25</v>
      </c>
      <c r="H21" s="115" t="s">
        <v>25</v>
      </c>
      <c r="I21" s="115" t="s">
        <v>25</v>
      </c>
      <c r="J21" s="115" t="s">
        <v>25</v>
      </c>
      <c r="K21" s="115" t="s">
        <v>25</v>
      </c>
      <c r="L21" s="115" t="s">
        <v>25</v>
      </c>
      <c r="M21" s="115" t="s">
        <v>25</v>
      </c>
      <c r="N21" s="115">
        <f t="shared" si="1"/>
        <v>0</v>
      </c>
      <c r="O21" s="4"/>
    </row>
    <row r="22" spans="1:26" ht="27.75" customHeight="1">
      <c r="B22" s="110" t="s">
        <v>36</v>
      </c>
      <c r="C22" s="111" t="s">
        <v>37</v>
      </c>
      <c r="D22" s="112">
        <f t="shared" ref="D22:M22" si="4">SUM(D23:D24)</f>
        <v>254.58</v>
      </c>
      <c r="E22" s="112">
        <f t="shared" si="4"/>
        <v>0</v>
      </c>
      <c r="F22" s="112">
        <f t="shared" si="4"/>
        <v>0</v>
      </c>
      <c r="G22" s="112">
        <f t="shared" si="4"/>
        <v>0</v>
      </c>
      <c r="H22" s="112">
        <f t="shared" si="4"/>
        <v>0</v>
      </c>
      <c r="I22" s="112">
        <f t="shared" si="4"/>
        <v>0</v>
      </c>
      <c r="J22" s="112">
        <f t="shared" si="4"/>
        <v>-63.65</v>
      </c>
      <c r="K22" s="112">
        <f t="shared" si="4"/>
        <v>0</v>
      </c>
      <c r="L22" s="112">
        <f t="shared" si="4"/>
        <v>0</v>
      </c>
      <c r="M22" s="112">
        <f t="shared" si="4"/>
        <v>0</v>
      </c>
      <c r="N22" s="112">
        <f t="shared" si="1"/>
        <v>190.93</v>
      </c>
      <c r="O22" s="4"/>
    </row>
    <row r="23" spans="1:26" ht="15" customHeight="1">
      <c r="B23" s="113" t="s">
        <v>38</v>
      </c>
      <c r="C23" s="114" t="s">
        <v>24</v>
      </c>
      <c r="D23" s="115">
        <v>254.58</v>
      </c>
      <c r="E23" s="115" t="s">
        <v>25</v>
      </c>
      <c r="F23" s="115" t="s">
        <v>25</v>
      </c>
      <c r="G23" s="115" t="s">
        <v>25</v>
      </c>
      <c r="H23" s="115" t="s">
        <v>25</v>
      </c>
      <c r="I23" s="115" t="s">
        <v>25</v>
      </c>
      <c r="J23" s="115">
        <v>-63.65</v>
      </c>
      <c r="K23" s="115" t="s">
        <v>25</v>
      </c>
      <c r="L23" s="115" t="s">
        <v>25</v>
      </c>
      <c r="M23" s="115" t="s">
        <v>25</v>
      </c>
      <c r="N23" s="115">
        <f t="shared" si="1"/>
        <v>190.93</v>
      </c>
      <c r="O23" s="4"/>
    </row>
    <row r="24" spans="1:26" ht="15" customHeight="1">
      <c r="B24" s="113" t="s">
        <v>39</v>
      </c>
      <c r="C24" s="114" t="s">
        <v>27</v>
      </c>
      <c r="D24" s="115">
        <v>0</v>
      </c>
      <c r="E24" s="115" t="s">
        <v>25</v>
      </c>
      <c r="F24" s="115" t="s">
        <v>25</v>
      </c>
      <c r="G24" s="115" t="s">
        <v>25</v>
      </c>
      <c r="H24" s="115" t="s">
        <v>25</v>
      </c>
      <c r="I24" s="115" t="s">
        <v>25</v>
      </c>
      <c r="J24" s="115" t="s">
        <v>25</v>
      </c>
      <c r="K24" s="115" t="s">
        <v>25</v>
      </c>
      <c r="L24" s="115" t="s">
        <v>25</v>
      </c>
      <c r="M24" s="115" t="s">
        <v>25</v>
      </c>
      <c r="N24" s="115">
        <f t="shared" si="1"/>
        <v>0</v>
      </c>
      <c r="O24" s="4"/>
    </row>
    <row r="25" spans="1:26" ht="28.5" customHeight="1">
      <c r="B25" s="110" t="s">
        <v>40</v>
      </c>
      <c r="C25" s="111" t="s">
        <v>41</v>
      </c>
      <c r="D25" s="112">
        <f t="shared" ref="D25:M25" si="5">SUM(D13,D16,D19,D22)</f>
        <v>119000.91999999998</v>
      </c>
      <c r="E25" s="112">
        <f t="shared" si="5"/>
        <v>152640.78</v>
      </c>
      <c r="F25" s="112">
        <f t="shared" si="5"/>
        <v>0</v>
      </c>
      <c r="G25" s="112">
        <f t="shared" si="5"/>
        <v>0</v>
      </c>
      <c r="H25" s="112">
        <f t="shared" si="5"/>
        <v>0</v>
      </c>
      <c r="I25" s="112">
        <f t="shared" si="5"/>
        <v>0</v>
      </c>
      <c r="J25" s="112">
        <f t="shared" si="5"/>
        <v>-153987.31</v>
      </c>
      <c r="K25" s="112">
        <f t="shared" si="5"/>
        <v>0</v>
      </c>
      <c r="L25" s="112">
        <f t="shared" si="5"/>
        <v>0</v>
      </c>
      <c r="M25" s="112">
        <f t="shared" si="5"/>
        <v>0</v>
      </c>
      <c r="N25" s="112">
        <f t="shared" si="1"/>
        <v>117654.38999999996</v>
      </c>
      <c r="O25" s="4"/>
    </row>
    <row r="26" spans="1:26" ht="15" customHeight="1">
      <c r="B26" s="203" t="s">
        <v>42</v>
      </c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</row>
    <row r="27" spans="1:26" s="7" customFormat="1" ht="15" customHeight="1">
      <c r="A27" s="8"/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</row>
    <row r="28" spans="1:26" s="7" customFormat="1" ht="15" customHeight="1">
      <c r="A28" s="8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Z28" s="8"/>
    </row>
    <row r="29" spans="1:26" s="9" customFormat="1" ht="12.75" customHeight="1">
      <c r="A29" s="8"/>
      <c r="F29" s="10"/>
    </row>
  </sheetData>
  <mergeCells count="10">
    <mergeCell ref="B26:N28"/>
    <mergeCell ref="B1:N1"/>
    <mergeCell ref="B5:N5"/>
    <mergeCell ref="B6:N6"/>
    <mergeCell ref="B8:N8"/>
    <mergeCell ref="B10:B11"/>
    <mergeCell ref="C10:C11"/>
    <mergeCell ref="D10:D11"/>
    <mergeCell ref="E10:M10"/>
    <mergeCell ref="N10:N11"/>
  </mergeCells>
  <printOptions horizontalCentered="1"/>
  <pageMargins left="0.35433070866141736" right="0.35433070866141736" top="0.51181102362204722" bottom="0.43307086614173229" header="0.51181102362204722" footer="0.51181102362204722"/>
  <pageSetup paperSize="9" scale="63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4</vt:i4>
      </vt:variant>
    </vt:vector>
  </HeadingPairs>
  <TitlesOfParts>
    <vt:vector size="7" baseType="lpstr">
      <vt:lpstr>FBA</vt:lpstr>
      <vt:lpstr>VRA</vt:lpstr>
      <vt:lpstr>Finansavimo sumos</vt:lpstr>
      <vt:lpstr>FBA!Print_Area</vt:lpstr>
      <vt:lpstr>'Finansavimo sumos'!Print_Area</vt:lpstr>
      <vt:lpstr>FBA!Print_Titles</vt:lpstr>
      <vt:lpstr>'Finansavimo sumos'!Print_Titles</vt:lpstr>
    </vt:vector>
  </TitlesOfParts>
  <Company>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 VSAFAS 3-5 priedai</dc:title>
  <dc:creator>Anna Belych</dc:creator>
  <cp:lastModifiedBy>Ilona Petkuvienė</cp:lastModifiedBy>
  <cp:lastPrinted>2025-04-28T13:28:53Z</cp:lastPrinted>
  <dcterms:created xsi:type="dcterms:W3CDTF">1996-10-14T23:33:28Z</dcterms:created>
  <dcterms:modified xsi:type="dcterms:W3CDTF">2025-04-28T13:36:11Z</dcterms:modified>
</cp:coreProperties>
</file>